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chaparro\Desktop\"/>
    </mc:Choice>
  </mc:AlternateContent>
  <bookViews>
    <workbookView xWindow="0" yWindow="0" windowWidth="20490" windowHeight="7530" activeTab="12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externalReferences>
    <externalReference r:id="rId14"/>
  </externalReferences>
  <definedNames>
    <definedName name="_xlnm._FilterDatabase" localSheetId="0" hidden="1">'1'!$B$11:$K$46</definedName>
    <definedName name="_xlnm._FilterDatabase" localSheetId="9" hidden="1">'10'!$E$11:$L$134</definedName>
    <definedName name="_xlnm._FilterDatabase" localSheetId="1" hidden="1">'2'!$D$11:$M$36</definedName>
    <definedName name="_xlnm._FilterDatabase" localSheetId="2" hidden="1">'3'!$B$11:$K$11</definedName>
    <definedName name="_xlnm._FilterDatabase" localSheetId="3" hidden="1">'4'!$B$11:$I$64</definedName>
    <definedName name="_xlnm._FilterDatabase" localSheetId="4" hidden="1">'5'!$B$9:$F$61</definedName>
    <definedName name="_xlnm._FilterDatabase" localSheetId="5" hidden="1">'6'!$E$11:$N$199</definedName>
    <definedName name="_xlnm._FilterDatabase" localSheetId="6" hidden="1">'7'!$A$9:$F$205</definedName>
    <definedName name="_xlnm._FilterDatabase" localSheetId="8" hidden="1">'9'!$A$9:$D$11</definedName>
    <definedName name="Consulta_desde_Consulta_SPP" localSheetId="3" hidden="1">'4'!#REF!</definedName>
  </definedNames>
  <calcPr calcId="171027"/>
</workbook>
</file>

<file path=xl/calcChain.xml><?xml version="1.0" encoding="utf-8"?>
<calcChain xmlns="http://schemas.openxmlformats.org/spreadsheetml/2006/main">
  <c r="E12" i="8" l="1"/>
  <c r="E15" i="8"/>
  <c r="E17" i="8"/>
  <c r="E21" i="8"/>
  <c r="E22" i="8"/>
  <c r="E25" i="8"/>
  <c r="E26" i="8"/>
  <c r="E28" i="8"/>
  <c r="E31" i="8"/>
  <c r="E34" i="8"/>
  <c r="E35" i="8"/>
  <c r="E38" i="8"/>
  <c r="E40" i="8"/>
  <c r="E42" i="8"/>
  <c r="E44" i="8"/>
  <c r="E46" i="8"/>
  <c r="E49" i="8"/>
  <c r="E51" i="8"/>
  <c r="E55" i="8"/>
  <c r="E57" i="8"/>
  <c r="E59" i="8"/>
  <c r="E61" i="8"/>
  <c r="F205" i="10" l="1"/>
  <c r="F204" i="10"/>
  <c r="F202" i="10"/>
  <c r="F190" i="10"/>
  <c r="F180" i="10"/>
  <c r="F162" i="10"/>
  <c r="F152" i="10"/>
  <c r="F142" i="10"/>
  <c r="F110" i="10"/>
  <c r="F108" i="10"/>
  <c r="F107" i="10"/>
  <c r="F103" i="10"/>
  <c r="F92" i="10"/>
  <c r="F82" i="10"/>
  <c r="F72" i="10"/>
  <c r="F63" i="10"/>
  <c r="F53" i="10"/>
  <c r="F43" i="10"/>
  <c r="F33" i="10"/>
  <c r="F23" i="10"/>
  <c r="F13" i="10"/>
  <c r="F199" i="10"/>
  <c r="F198" i="10"/>
  <c r="F196" i="10"/>
  <c r="F194" i="10"/>
  <c r="F191" i="10"/>
  <c r="F187" i="10"/>
  <c r="F185" i="10"/>
  <c r="F183" i="10"/>
  <c r="F182" i="10"/>
  <c r="F181" i="10"/>
  <c r="F179" i="10"/>
  <c r="F177" i="10"/>
  <c r="F176" i="10"/>
  <c r="F174" i="10"/>
  <c r="F172" i="10"/>
  <c r="F169" i="10"/>
  <c r="F168" i="10"/>
  <c r="F167" i="10"/>
  <c r="F165" i="10"/>
  <c r="F161" i="10"/>
  <c r="F160" i="10"/>
  <c r="F159" i="10"/>
  <c r="F156" i="10"/>
  <c r="F154" i="10"/>
  <c r="F151" i="10"/>
  <c r="F150" i="10"/>
  <c r="F149" i="10"/>
  <c r="F148" i="10"/>
  <c r="F147" i="10"/>
  <c r="F145" i="10"/>
  <c r="F143" i="10"/>
  <c r="F140" i="10"/>
  <c r="F139" i="10"/>
  <c r="F138" i="10"/>
  <c r="F137" i="10"/>
  <c r="F136" i="10"/>
  <c r="F134" i="10"/>
  <c r="F133" i="10"/>
  <c r="F129" i="10"/>
  <c r="F127" i="10"/>
  <c r="F126" i="10"/>
  <c r="F125" i="10"/>
  <c r="F123" i="10"/>
  <c r="F120" i="10"/>
  <c r="F118" i="10"/>
  <c r="F116" i="10"/>
  <c r="F113" i="10"/>
  <c r="F101" i="10"/>
  <c r="F98" i="10"/>
  <c r="F96" i="10"/>
  <c r="F95" i="10"/>
  <c r="F94" i="10"/>
  <c r="F93" i="10"/>
  <c r="F91" i="10"/>
  <c r="F90" i="10"/>
  <c r="F89" i="10"/>
  <c r="F88" i="10"/>
  <c r="F87" i="10"/>
  <c r="F86" i="10"/>
  <c r="F85" i="10"/>
  <c r="F84" i="10"/>
  <c r="F83" i="10"/>
  <c r="F81" i="10"/>
  <c r="F80" i="10"/>
  <c r="F79" i="10"/>
  <c r="F78" i="10"/>
  <c r="F77" i="10"/>
  <c r="F76" i="10"/>
  <c r="F75" i="10"/>
  <c r="F71" i="10"/>
  <c r="F70" i="10"/>
  <c r="F69" i="10"/>
  <c r="F68" i="10"/>
  <c r="F66" i="10"/>
  <c r="F61" i="10"/>
  <c r="F58" i="10"/>
  <c r="F56" i="10"/>
  <c r="F54" i="10"/>
  <c r="F52" i="10"/>
  <c r="F51" i="10"/>
  <c r="F50" i="10"/>
  <c r="F49" i="10"/>
  <c r="F47" i="10"/>
  <c r="F46" i="10"/>
  <c r="F45" i="10"/>
  <c r="F44" i="10"/>
  <c r="F41" i="10"/>
  <c r="F40" i="10"/>
  <c r="F39" i="10"/>
  <c r="F38" i="10"/>
  <c r="F37" i="10"/>
  <c r="F36" i="10"/>
  <c r="F35" i="10"/>
  <c r="F34" i="10"/>
  <c r="F32" i="10"/>
  <c r="F31" i="10"/>
  <c r="F30" i="10"/>
  <c r="F29" i="10"/>
  <c r="F28" i="10"/>
  <c r="F27" i="10"/>
  <c r="F26" i="10"/>
  <c r="F22" i="10"/>
  <c r="F21" i="10"/>
  <c r="F20" i="10"/>
  <c r="F19" i="10"/>
  <c r="F17" i="10"/>
  <c r="F16" i="10"/>
  <c r="F14" i="10"/>
  <c r="F12" i="10"/>
  <c r="H19" i="16" l="1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E11" i="12"/>
  <c r="H14" i="11"/>
  <c r="H13" i="11"/>
  <c r="H12" i="11"/>
  <c r="A8" i="16" l="1"/>
  <c r="A8" i="15"/>
  <c r="A8" i="14"/>
  <c r="A8" i="3"/>
  <c r="A8" i="6"/>
  <c r="A8" i="7"/>
  <c r="A7" i="8"/>
  <c r="A8" i="9"/>
  <c r="A7" i="10"/>
  <c r="A8" i="13"/>
  <c r="A7" i="12"/>
  <c r="A8" i="11"/>
</calcChain>
</file>

<file path=xl/sharedStrings.xml><?xml version="1.0" encoding="utf-8"?>
<sst xmlns="http://schemas.openxmlformats.org/spreadsheetml/2006/main" count="1798" uniqueCount="605">
  <si>
    <t>Total</t>
  </si>
  <si>
    <t>CARTERA POR TIPO DE INSTRUMENTO Y SECTOR DEL EMISOR</t>
  </si>
  <si>
    <t>TOTAL</t>
  </si>
  <si>
    <t>CARTERA POR EMISOR Y TIPO DE INSTRUMENTO</t>
  </si>
  <si>
    <t>I. Nacional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</si>
  <si>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</si>
  <si>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</si>
  <si>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</si>
  <si>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</si>
  <si>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</si>
  <si>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</si>
  <si>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</si>
  <si>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</si>
  <si>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INVERSIÓN EN INSTRUMENTOS DEL EXTERIOR</t>
  </si>
  <si>
    <t>INVERSIÓN EN INSTRUMENTOS DERIVADOS LOCALES Y EXTRANJEROS</t>
  </si>
  <si>
    <t>1. Forwards</t>
  </si>
  <si>
    <t>Monedas</t>
  </si>
  <si>
    <t>Total general</t>
  </si>
  <si>
    <t>INVERSIÓN EN FORWARDS DE MONEDAS LOCALES Y EXTRANJEROS</t>
  </si>
  <si>
    <t>Moneda</t>
  </si>
  <si>
    <t>Plazo remanente</t>
  </si>
  <si>
    <t>HA01</t>
  </si>
  <si>
    <t>HA02</t>
  </si>
  <si>
    <t>HA03</t>
  </si>
  <si>
    <t/>
  </si>
  <si>
    <t>SISTEMA</t>
  </si>
  <si>
    <t>% sobre el Fondo mutuo</t>
  </si>
  <si>
    <t>INVERSIÓN EN FONDOS MUTUOS O DE INVERSIÓN LOCALES (UNIDADES*)</t>
  </si>
  <si>
    <t>Tasa cupón (%)</t>
  </si>
  <si>
    <t>HA00</t>
  </si>
  <si>
    <t>I. NACIONAL</t>
  </si>
  <si>
    <t>1. Gobierno</t>
  </si>
  <si>
    <t>2. Sistema Financiero</t>
  </si>
  <si>
    <t>3. Sistema no Financiero</t>
  </si>
  <si>
    <t>BON EMP PRI EXT</t>
  </si>
  <si>
    <t>4. Administradoras de Fondos</t>
  </si>
  <si>
    <t>5. Sociedades Titulizadoras</t>
  </si>
  <si>
    <t>II. EXTRANJERO</t>
  </si>
  <si>
    <t>CTA CTE EXT</t>
  </si>
  <si>
    <t>FMAE</t>
  </si>
  <si>
    <t>FONDO MUTUO EXT</t>
  </si>
  <si>
    <t>I.  INVERSIONES LOCALES</t>
  </si>
  <si>
    <t xml:space="preserve">Instrumentos de Corto Plazo </t>
  </si>
  <si>
    <t>CP-1</t>
  </si>
  <si>
    <t>Instrumentos de Largo Plazo</t>
  </si>
  <si>
    <t>AAA</t>
  </si>
  <si>
    <t>AA</t>
  </si>
  <si>
    <t>A</t>
  </si>
  <si>
    <t>A-</t>
  </si>
  <si>
    <t>BBB+</t>
  </si>
  <si>
    <t>BBB(e)</t>
  </si>
  <si>
    <t>BB(e)</t>
  </si>
  <si>
    <t>BB</t>
  </si>
  <si>
    <t>Instrumentos sin Categoría de Riesgo Equivalente</t>
  </si>
  <si>
    <t>Títulos de Deuda del Gobierno (2)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</si>
  <si>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</si>
  <si>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</si>
  <si>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</si>
  <si>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</si>
  <si>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Instrumentos de Inversión de Largo Plazo con Equivalencia de Clasificación</t>
  </si>
  <si>
    <t>Fondos Mutuos   (4)</t>
  </si>
  <si>
    <t>III. OPERACIONES EN TRÁNSITO</t>
  </si>
  <si>
    <t xml:space="preserve"> (1) Financian actividad desarrollada en el país.</t>
  </si>
  <si>
    <t xml:space="preserve">  (2) Incluye inversiones en Bonos Estructurados cuyo capital protegido corresponde a Instrumentos de Deuda del Gobierno Central.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</si>
  <si>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</si>
  <si>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</si>
  <si>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</si>
  <si>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</si>
  <si>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</si>
  <si>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GOB.CENTRAL</t>
  </si>
  <si>
    <t>BANCO FALABELLA</t>
  </si>
  <si>
    <t>BCO RIPLEY</t>
  </si>
  <si>
    <t>COFIDE</t>
  </si>
  <si>
    <t>Confianza</t>
  </si>
  <si>
    <t>CONTINENTAL</t>
  </si>
  <si>
    <t>CREDICORP</t>
  </si>
  <si>
    <t>CREDITO</t>
  </si>
  <si>
    <t>Fond Mivivienda</t>
  </si>
  <si>
    <t>INTERBANK</t>
  </si>
  <si>
    <t>INTERSEGURO</t>
  </si>
  <si>
    <t>MIBANCO</t>
  </si>
  <si>
    <t>SCOTIABANK</t>
  </si>
  <si>
    <t>SANTANDER PERÚ</t>
  </si>
  <si>
    <t>Intercorp Perú</t>
  </si>
  <si>
    <t>Financiera Oh</t>
  </si>
  <si>
    <t>LA NACION</t>
  </si>
  <si>
    <t>Intercorp FS</t>
  </si>
  <si>
    <t>ALICORP S.A.</t>
  </si>
  <si>
    <t>BUENAVENTURA</t>
  </si>
  <si>
    <t>Ferreycorp</t>
  </si>
  <si>
    <t>GLORIA</t>
  </si>
  <si>
    <t>H2Olmos</t>
  </si>
  <si>
    <t>InRetail</t>
  </si>
  <si>
    <t>KALLPA</t>
  </si>
  <si>
    <t>LUZ DEL SUR</t>
  </si>
  <si>
    <t>MILPO</t>
  </si>
  <si>
    <t>MINSUR</t>
  </si>
  <si>
    <t>PACASMAYO S.A.A</t>
  </si>
  <si>
    <t>PERU LNG</t>
  </si>
  <si>
    <t>REP</t>
  </si>
  <si>
    <t>SAGA</t>
  </si>
  <si>
    <t>TELEFONICA</t>
  </si>
  <si>
    <t>UNACEM S.A.A.</t>
  </si>
  <si>
    <t>VOLCAN</t>
  </si>
  <si>
    <t>YURA</t>
  </si>
  <si>
    <t>Cineplex</t>
  </si>
  <si>
    <t>Rutas de Lima</t>
  </si>
  <si>
    <t>Norvial</t>
  </si>
  <si>
    <t>Falabella</t>
  </si>
  <si>
    <t>Engie Energía P</t>
  </si>
  <si>
    <t>Jockey Plaza</t>
  </si>
  <si>
    <t>San Miguel Indu</t>
  </si>
  <si>
    <t>Enel Perú S.A.A</t>
  </si>
  <si>
    <t>Enel Distribuci</t>
  </si>
  <si>
    <t>ORAZUL E.I. EGE</t>
  </si>
  <si>
    <t>Fossal</t>
  </si>
  <si>
    <t>Pacifico Salud</t>
  </si>
  <si>
    <t>Fenix Power</t>
  </si>
  <si>
    <t>BlackRock ITC P</t>
  </si>
  <si>
    <t>Conti Senior</t>
  </si>
  <si>
    <t>Conti trust</t>
  </si>
  <si>
    <t>CONTINENTAL ST</t>
  </si>
  <si>
    <t>SCOTIA ST</t>
  </si>
  <si>
    <t>InRetail Shoppi</t>
  </si>
  <si>
    <t>Red Dorsal Fina</t>
  </si>
  <si>
    <t>Credicorp Capit</t>
  </si>
  <si>
    <t>Scotia - PFINF2</t>
  </si>
  <si>
    <t>BROWN BROTHERS</t>
  </si>
  <si>
    <t>Inkia Energy</t>
  </si>
  <si>
    <t>SCC</t>
  </si>
  <si>
    <t>ALLIANZ</t>
  </si>
  <si>
    <t>AXA FUNDS</t>
  </si>
  <si>
    <t>BlackRock USA</t>
  </si>
  <si>
    <t>BNP PARIBAS INV</t>
  </si>
  <si>
    <t>DIMENSIONAL</t>
  </si>
  <si>
    <t>DWS</t>
  </si>
  <si>
    <t>FIDELITY</t>
  </si>
  <si>
    <t>FRANKLIN TEMP</t>
  </si>
  <si>
    <t>GARTMORE</t>
  </si>
  <si>
    <t>INVESTEC</t>
  </si>
  <si>
    <t>JP MORGAN F.F.</t>
  </si>
  <si>
    <t>Matthews Intern</t>
  </si>
  <si>
    <t>Muzinich</t>
  </si>
  <si>
    <t>PIONEER</t>
  </si>
  <si>
    <t>SCHRODER</t>
  </si>
  <si>
    <t>STATE ST BANK</t>
  </si>
  <si>
    <t>THREADNEEDLE IN</t>
  </si>
  <si>
    <t>VANGUARD GROUP</t>
  </si>
  <si>
    <t>WisdomTreeAsset</t>
  </si>
  <si>
    <t>NNIPL</t>
  </si>
  <si>
    <t>UBS</t>
  </si>
  <si>
    <t>GAM Luxembourg</t>
  </si>
  <si>
    <t>Nomura Asset Ma</t>
  </si>
  <si>
    <t>GAM Internation</t>
  </si>
  <si>
    <t>Robeco Luxembou</t>
  </si>
  <si>
    <t xml:space="preserve">Invesco Global </t>
  </si>
  <si>
    <t>Wellington Luxe</t>
  </si>
  <si>
    <t>Santander Asset</t>
  </si>
  <si>
    <t>Deutsche Asset</t>
  </si>
  <si>
    <t>Tokio Marine</t>
  </si>
  <si>
    <t xml:space="preserve">GRAM </t>
  </si>
  <si>
    <t>Invesco Fund</t>
  </si>
  <si>
    <t>Ashmore</t>
  </si>
  <si>
    <t>PIMCO</t>
  </si>
  <si>
    <t>Candriam Luxemb</t>
  </si>
  <si>
    <t>AZ Fund Managem</t>
  </si>
  <si>
    <t>Henderson</t>
  </si>
  <si>
    <t>ALLIANCE</t>
  </si>
  <si>
    <t>BlackRock SICAV</t>
  </si>
  <si>
    <t>CREDIT SUISSE</t>
  </si>
  <si>
    <t>Veritas AM</t>
  </si>
  <si>
    <t>MREP-SCIF II GP</t>
  </si>
  <si>
    <t>Almacenes Comerciales</t>
  </si>
  <si>
    <t>PAL1801171A1</t>
  </si>
  <si>
    <t>Bancos</t>
  </si>
  <si>
    <t>PEP116001004</t>
  </si>
  <si>
    <t>PEP140001004</t>
  </si>
  <si>
    <t>Industria</t>
  </si>
  <si>
    <t>Alimentos</t>
  </si>
  <si>
    <t>PEP214001005</t>
  </si>
  <si>
    <t>PEP214005006</t>
  </si>
  <si>
    <t>Cemento</t>
  </si>
  <si>
    <t>PEP239501005</t>
  </si>
  <si>
    <t>US15126Q2084</t>
  </si>
  <si>
    <t>PEP239001006</t>
  </si>
  <si>
    <t>Maquinaria</t>
  </si>
  <si>
    <t>PEP736001004</t>
  </si>
  <si>
    <t xml:space="preserve">Otros </t>
  </si>
  <si>
    <t>PEP736211009</t>
  </si>
  <si>
    <t>US34988L1089</t>
  </si>
  <si>
    <t>Minería</t>
  </si>
  <si>
    <t>US2044481040</t>
  </si>
  <si>
    <t>PEP620001003</t>
  </si>
  <si>
    <t>PEP622005002</t>
  </si>
  <si>
    <t>PEP648014202</t>
  </si>
  <si>
    <t>Otras Empresas Financieras</t>
  </si>
  <si>
    <t>BMG2519Y1084</t>
  </si>
  <si>
    <t>PAP5626F1020</t>
  </si>
  <si>
    <t>Otros</t>
  </si>
  <si>
    <t>Servicios Públicos</t>
  </si>
  <si>
    <t>Energía</t>
  </si>
  <si>
    <t>PEP702521001</t>
  </si>
  <si>
    <t>PEP702101002</t>
  </si>
  <si>
    <t>PEP700511004</t>
  </si>
  <si>
    <t>PEP701011004</t>
  </si>
  <si>
    <t>PEP75700M070</t>
  </si>
  <si>
    <t>PEP75700M096</t>
  </si>
  <si>
    <t>PEP75700M062</t>
  </si>
  <si>
    <t>PEP74100M017</t>
  </si>
  <si>
    <t>PEP74100M025</t>
  </si>
  <si>
    <t>PEP74100M033</t>
  </si>
  <si>
    <t>PEP74100M041</t>
  </si>
  <si>
    <t>PEP74100M058</t>
  </si>
  <si>
    <t>PEP14150M056</t>
  </si>
  <si>
    <t>PEP14150M072</t>
  </si>
  <si>
    <t>PEP14300Q652</t>
  </si>
  <si>
    <t>PEP11600D029</t>
  </si>
  <si>
    <t>PEP11600M145</t>
  </si>
  <si>
    <t>PEP11600M152</t>
  </si>
  <si>
    <t>USP09646AB92</t>
  </si>
  <si>
    <t>PEP12000M287</t>
  </si>
  <si>
    <t>PEP12000M295</t>
  </si>
  <si>
    <t>PEP12000M303</t>
  </si>
  <si>
    <t>PEP12000M329</t>
  </si>
  <si>
    <t>USP09646AE32</t>
  </si>
  <si>
    <t>USP09646AC75</t>
  </si>
  <si>
    <t>PEP14800D147</t>
  </si>
  <si>
    <t>PEP14800D154</t>
  </si>
  <si>
    <t>USP13435AB16</t>
  </si>
  <si>
    <t>USP13435AA33</t>
  </si>
  <si>
    <t>XS0504271536</t>
  </si>
  <si>
    <t>PEP13300D057</t>
  </si>
  <si>
    <t>PEP13300D065</t>
  </si>
  <si>
    <t>PEP13300D016</t>
  </si>
  <si>
    <t>PEP13300D073</t>
  </si>
  <si>
    <t>PEP13300M140</t>
  </si>
  <si>
    <t>PEP13300M157</t>
  </si>
  <si>
    <t>PEP13100K031</t>
  </si>
  <si>
    <t>PEP14000M111</t>
  </si>
  <si>
    <t>Compañías de Seguros</t>
  </si>
  <si>
    <t>PEP66450D031</t>
  </si>
  <si>
    <t>PEP75455M014</t>
  </si>
  <si>
    <t>Financieras</t>
  </si>
  <si>
    <t>PEP16940Q091</t>
  </si>
  <si>
    <t>PEP16870M016</t>
  </si>
  <si>
    <t>PEP16870M024</t>
  </si>
  <si>
    <t>PEP16870M040</t>
  </si>
  <si>
    <t>Gobierno</t>
  </si>
  <si>
    <t>PEP01000C4L7</t>
  </si>
  <si>
    <t>PEP01000C4W4</t>
  </si>
  <si>
    <t>PEP01000C5D1</t>
  </si>
  <si>
    <t>PEP01000C4G7</t>
  </si>
  <si>
    <t>PEP01000C5E9</t>
  </si>
  <si>
    <t>PEP01000C2Z1</t>
  </si>
  <si>
    <t>US715638AS19</t>
  </si>
  <si>
    <t>US715638BM30</t>
  </si>
  <si>
    <t>PEP01000C4U8</t>
  </si>
  <si>
    <t>PEP01000CV85</t>
  </si>
  <si>
    <t>USP78024AB57</t>
  </si>
  <si>
    <t>USP78024AC31</t>
  </si>
  <si>
    <t>PEP01000C4S2</t>
  </si>
  <si>
    <t>PEP01000C0J9</t>
  </si>
  <si>
    <t>PEP01000CT89</t>
  </si>
  <si>
    <t>PEP01000C4N3</t>
  </si>
  <si>
    <t>US715638BU55</t>
  </si>
  <si>
    <t>US715638BA91</t>
  </si>
  <si>
    <t>US715638BE14</t>
  </si>
  <si>
    <t>US715638AY86</t>
  </si>
  <si>
    <t>US715638AP79</t>
  </si>
  <si>
    <t>US715638AU64</t>
  </si>
  <si>
    <t>PEP12030D010</t>
  </si>
  <si>
    <t>Hidrocarburos</t>
  </si>
  <si>
    <t>PEP21400M064</t>
  </si>
  <si>
    <t>PEP21400M080</t>
  </si>
  <si>
    <t>PEP36100M147</t>
  </si>
  <si>
    <t>Bebidas</t>
  </si>
  <si>
    <t>USP84523AB85</t>
  </si>
  <si>
    <t>USP2194PAA77</t>
  </si>
  <si>
    <t>USP9451YAC77</t>
  </si>
  <si>
    <t>PEP58501M057</t>
  </si>
  <si>
    <t>PEP11100M302</t>
  </si>
  <si>
    <t>PEP16880M031</t>
  </si>
  <si>
    <t>USP42009AD50</t>
  </si>
  <si>
    <t>USP42009AA12</t>
  </si>
  <si>
    <t>USP5626FAA05</t>
  </si>
  <si>
    <t>USP6040KAB37</t>
  </si>
  <si>
    <t>USP2400PAA77</t>
  </si>
  <si>
    <t>PEP70252M184</t>
  </si>
  <si>
    <t>PEP70252M267</t>
  </si>
  <si>
    <t>PEP70252M275</t>
  </si>
  <si>
    <t>PEP70252M192</t>
  </si>
  <si>
    <t>PEP70252M242</t>
  </si>
  <si>
    <t>PEP70210M083</t>
  </si>
  <si>
    <t>PEP70210M067</t>
  </si>
  <si>
    <t>PEP70051M206</t>
  </si>
  <si>
    <t>PEP70101M464</t>
  </si>
  <si>
    <t>PEP70101M514</t>
  </si>
  <si>
    <t>PEP70101M530</t>
  </si>
  <si>
    <t>PEP70101M589</t>
  </si>
  <si>
    <t>PEP70101M670</t>
  </si>
  <si>
    <t>PEP70101M688</t>
  </si>
  <si>
    <t>USP7372BAA19</t>
  </si>
  <si>
    <t>USP40070AB35</t>
  </si>
  <si>
    <t>Telecomunicaciones</t>
  </si>
  <si>
    <t>PEP70500M715</t>
  </si>
  <si>
    <t>PEP70500M723</t>
  </si>
  <si>
    <t>PEP70500M764</t>
  </si>
  <si>
    <t>Sociedades Concesionarias</t>
  </si>
  <si>
    <t>PEP73675M019</t>
  </si>
  <si>
    <t>PEP70310M123</t>
  </si>
  <si>
    <t>PEP70310M131</t>
  </si>
  <si>
    <t>PEP70310M172</t>
  </si>
  <si>
    <t>Sociedades Titulizadoras</t>
  </si>
  <si>
    <t>USG2523RAA52</t>
  </si>
  <si>
    <t>USG23909AA53</t>
  </si>
  <si>
    <t>CVL80040C016</t>
  </si>
  <si>
    <t>CVL80040C024</t>
  </si>
  <si>
    <t>PEP80200F268</t>
  </si>
  <si>
    <t>PEP80200F235</t>
  </si>
  <si>
    <t>PEP80200F243</t>
  </si>
  <si>
    <t>PEP80200F250</t>
  </si>
  <si>
    <t>XS1198024827</t>
  </si>
  <si>
    <t>CVL80050F042</t>
  </si>
  <si>
    <t>PEP72840M010</t>
  </si>
  <si>
    <t>CVL52632A018</t>
  </si>
  <si>
    <t>PEP71320M030</t>
  </si>
  <si>
    <t>PEP71320M014</t>
  </si>
  <si>
    <t>Inmobiliaria y Construccion</t>
  </si>
  <si>
    <t>USP82169AA48</t>
  </si>
  <si>
    <t>PEP74850M017</t>
  </si>
  <si>
    <t>PEP74850M025</t>
  </si>
  <si>
    <t>PEN</t>
  </si>
  <si>
    <t>USD</t>
  </si>
  <si>
    <t>VAC</t>
  </si>
  <si>
    <t>ETF - EPU</t>
  </si>
  <si>
    <t>EUR</t>
  </si>
  <si>
    <t>GBP</t>
  </si>
  <si>
    <t>JPY</t>
  </si>
  <si>
    <t>USG4808VAC49</t>
  </si>
  <si>
    <t>US84265VAJ44</t>
  </si>
  <si>
    <t>LU1156968403</t>
  </si>
  <si>
    <t>LU0852482198</t>
  </si>
  <si>
    <t>LU0276015889</t>
  </si>
  <si>
    <t>LU0184624863</t>
  </si>
  <si>
    <t>LU0211118053</t>
  </si>
  <si>
    <t>US4642861458</t>
  </si>
  <si>
    <t>US4642865178</t>
  </si>
  <si>
    <t>US4642866085</t>
  </si>
  <si>
    <t>US4642872000</t>
  </si>
  <si>
    <t>US4642872349</t>
  </si>
  <si>
    <t>US46434G8226</t>
  </si>
  <si>
    <t>US46434V8862</t>
  </si>
  <si>
    <t>US4642887784</t>
  </si>
  <si>
    <t>US4642881829</t>
  </si>
  <si>
    <t>LU0823411292</t>
  </si>
  <si>
    <t>LU0212179997</t>
  </si>
  <si>
    <t>LU0102000758</t>
  </si>
  <si>
    <t>LU0823432371</t>
  </si>
  <si>
    <t>US2332034139</t>
  </si>
  <si>
    <t>LU0273179522</t>
  </si>
  <si>
    <t>LU0048575426</t>
  </si>
  <si>
    <t>LU0195951966</t>
  </si>
  <si>
    <t>LU0113993397</t>
  </si>
  <si>
    <t>LU0492943443</t>
  </si>
  <si>
    <t>LU0248056110</t>
  </si>
  <si>
    <t>US5771307924</t>
  </si>
  <si>
    <t>US5771308344</t>
  </si>
  <si>
    <t>IE00B59XD059</t>
  </si>
  <si>
    <t>LU0132199406</t>
  </si>
  <si>
    <t>LU1273585916</t>
  </si>
  <si>
    <t>LU0106820292</t>
  </si>
  <si>
    <t>US78464A3591</t>
  </si>
  <si>
    <t>US78462F1030</t>
  </si>
  <si>
    <t>US81369Y6059</t>
  </si>
  <si>
    <t>GB0030810021</t>
  </si>
  <si>
    <t>US9229083632</t>
  </si>
  <si>
    <t>US9229087690</t>
  </si>
  <si>
    <t>US97717W8516</t>
  </si>
  <si>
    <t>LU1086912554</t>
  </si>
  <si>
    <t>LU0067412154</t>
  </si>
  <si>
    <t>LU0107852435</t>
  </si>
  <si>
    <t>LU1112790479</t>
  </si>
  <si>
    <t>LU0099405374</t>
  </si>
  <si>
    <t>IE00B3RW8498</t>
  </si>
  <si>
    <t>IE00B5769310</t>
  </si>
  <si>
    <t>IE00B3CTFW21</t>
  </si>
  <si>
    <t>LU0990544842</t>
  </si>
  <si>
    <t>LU0440072402</t>
  </si>
  <si>
    <t>IE00BD9G0980</t>
  </si>
  <si>
    <t>LU0050381036</t>
  </si>
  <si>
    <t>LU0363170191</t>
  </si>
  <si>
    <t>LU1432415641</t>
  </si>
  <si>
    <t>LU0194163308</t>
  </si>
  <si>
    <t>IE00BYYTL417</t>
  </si>
  <si>
    <t>FR0010589325</t>
  </si>
  <si>
    <t>GB0033028001</t>
  </si>
  <si>
    <t>IE0002420739</t>
  </si>
  <si>
    <t>IE0030759645</t>
  </si>
  <si>
    <t>LU1410485624</t>
  </si>
  <si>
    <t>LU1232062742</t>
  </si>
  <si>
    <t>LU0206294794</t>
  </si>
  <si>
    <t>LU0411709560</t>
  </si>
  <si>
    <t>LU0635707705</t>
  </si>
  <si>
    <t>IE00BD065N65</t>
  </si>
  <si>
    <t>VENTA</t>
  </si>
  <si>
    <t>COMPRA</t>
  </si>
  <si>
    <t>LU1701428291</t>
  </si>
  <si>
    <t>CUENTAS CORRIENTES</t>
  </si>
  <si>
    <t>ACCIONES DEL CAPITAL SOCIAL</t>
  </si>
  <si>
    <t>BONOS DE ARRENDAMIENTO SISTEMA FINANCIERO</t>
  </si>
  <si>
    <t>BONOS SUBORDINADOS SISTEMA FINANCIERO</t>
  </si>
  <si>
    <t>DEPOSITOS A PLAZO</t>
  </si>
  <si>
    <t>OTROS BONOS SISTEMA FINANCIERO</t>
  </si>
  <si>
    <t>BANCO DE CREDITO DEL PERU</t>
  </si>
  <si>
    <t>BANCO DE LA NACION</t>
  </si>
  <si>
    <t>BANCO INTERAMERICANO DE FINANZAS</t>
  </si>
  <si>
    <t>BANCO INTERNACIONAL DEL PERU</t>
  </si>
  <si>
    <t>BANCO MIBANCO</t>
  </si>
  <si>
    <t>CD SERIADOS SUBASTADO BCOS</t>
  </si>
  <si>
    <t>BANCO SANTANDER PERÚ</t>
  </si>
  <si>
    <t>BANCO SCOTIABANK DEL PERU S.A.A</t>
  </si>
  <si>
    <t>CREDISCOTIA FINANCIERA</t>
  </si>
  <si>
    <t>VAL REP DER CRED SOBRE DEUDA EMP LOC - GDN</t>
  </si>
  <si>
    <t>BONOS DE EMPRESAS PRIVADAS</t>
  </si>
  <si>
    <t>ACCIONES DEL TRABAJO</t>
  </si>
  <si>
    <t>VALOR REP.DERECHO SOBRE ACC. EMP.NAC.</t>
  </si>
  <si>
    <t>BONO PARA NUEVOS PROYECTOS</t>
  </si>
  <si>
    <t>ACCIONES DEL EXTRANJERO - LIMITE LOCAL</t>
  </si>
  <si>
    <t>BONOS DE EMPRESA PRIVADA EXTRANJERA</t>
  </si>
  <si>
    <t>FONDOS MUTUOS DEL EXT - ETF DEL MERCADO LOCAL</t>
  </si>
  <si>
    <t>TITULOS CON DERECHO CREDITICIO</t>
  </si>
  <si>
    <t>CONTINENTAL SOCIEDAD TITULIZADORA S.A.</t>
  </si>
  <si>
    <t>Credicorp Capital Sociedad Titulizadora S.A.</t>
  </si>
  <si>
    <t>CUENTAS CORRIENTES DEL EXTERIOR</t>
  </si>
  <si>
    <t>BROWN BROTHERS HARRIMAN &amp; CO.</t>
  </si>
  <si>
    <t>FONDOS MUTUOS DEL EXTRANJERO</t>
  </si>
  <si>
    <t>Fondo Mutuo Alternativo Extranjero</t>
  </si>
  <si>
    <t>Ashmore Investment Management Limited</t>
  </si>
  <si>
    <t>AZ Fund Management S.A.</t>
  </si>
  <si>
    <t>Candriam Luxembourg</t>
  </si>
  <si>
    <t>Deutsche Asset Management S.A.</t>
  </si>
  <si>
    <t>GAM (Luxembourg) S.A.</t>
  </si>
  <si>
    <t>GAM International Management Limited</t>
  </si>
  <si>
    <t>Groupama Asset Management</t>
  </si>
  <si>
    <t>Invesco Fund Managers Limited</t>
  </si>
  <si>
    <t>MREP-SCIF II GP, L.P.</t>
  </si>
  <si>
    <t>NN Investment Partners Luxembourg S.A.</t>
  </si>
  <si>
    <t>PIMCO Global Advisors (Ireland) Limited</t>
  </si>
  <si>
    <t>Veritas Asset Management LLP</t>
  </si>
  <si>
    <t>Nexa Res - PE</t>
  </si>
  <si>
    <t>USP56243AD31</t>
  </si>
  <si>
    <t>USP7721BAE13</t>
  </si>
  <si>
    <t>LU0113993553</t>
  </si>
  <si>
    <t>M&amp;G</t>
  </si>
  <si>
    <t>GB00BZ0FTN58</t>
  </si>
  <si>
    <t>DPZ EXT LOC</t>
  </si>
  <si>
    <t>Al 31-05-2018</t>
  </si>
  <si>
    <t>CVL800700S16</t>
  </si>
  <si>
    <t>PEP16870M057</t>
  </si>
  <si>
    <t>PEP16870Q173</t>
  </si>
  <si>
    <t>PEP70500M772</t>
  </si>
  <si>
    <t>PEP80200F284</t>
  </si>
  <si>
    <t>InRetail Pharm.</t>
  </si>
  <si>
    <t>USP56237AA16</t>
  </si>
  <si>
    <t>CVL11000A018</t>
  </si>
  <si>
    <t>Hunt Oil Compan</t>
  </si>
  <si>
    <t>USP5300PAB96</t>
  </si>
  <si>
    <t>US4642862514</t>
  </si>
  <si>
    <t>LU0794787092</t>
  </si>
  <si>
    <t>BONOS GOBIERNO CENTRAL DE LA REPUBLICA</t>
  </si>
  <si>
    <t>VAL REP DER CRED SOBRE DEUDA GOB CEN-GDN</t>
  </si>
  <si>
    <t>BANCO CONTINENTAL</t>
  </si>
  <si>
    <t>ITAU Corpbanca / Corpbanca NY Branch</t>
  </si>
  <si>
    <t>M&amp;G Securities Limited</t>
  </si>
  <si>
    <t>% sobre el emisor</t>
  </si>
  <si>
    <t>Metropolitan Real Estate Partners Secondaries Fund EUI-II L.P.</t>
  </si>
  <si>
    <t>(En miles de soles)</t>
  </si>
  <si>
    <t>(Valores Nocionales En miles de soles)</t>
  </si>
  <si>
    <t>% Sobre el emisor</t>
  </si>
  <si>
    <t>HA FONDO1</t>
  </si>
  <si>
    <t>HA FONDO0</t>
  </si>
  <si>
    <t>HA FONDO2</t>
  </si>
  <si>
    <t>DESCRIPCION</t>
  </si>
  <si>
    <t>AFP HABITAT S.A:</t>
  </si>
  <si>
    <t>AFP HABITAT S.A.</t>
  </si>
  <si>
    <t>Decripción</t>
  </si>
  <si>
    <t>HA FONDO 0</t>
  </si>
  <si>
    <t>HA FONDO 1</t>
  </si>
  <si>
    <t>HA FONDO 2</t>
  </si>
  <si>
    <t>HA FONDO 3</t>
  </si>
  <si>
    <t>Descripción</t>
  </si>
  <si>
    <t>HA FONDO3</t>
  </si>
  <si>
    <t>Descricpción</t>
  </si>
  <si>
    <t xml:space="preserve">HA FONDO 3 </t>
  </si>
  <si>
    <t>1.Nacional</t>
  </si>
  <si>
    <t>01  Gobierno</t>
  </si>
  <si>
    <t>GOBIERNO PERUANO</t>
  </si>
  <si>
    <t>Bonos Gobierno Central de la Republica</t>
  </si>
  <si>
    <t>VRD Crediticio Deuda Gob Central - GDN</t>
  </si>
  <si>
    <t>02  Sistema Financiero</t>
  </si>
  <si>
    <t>Acciones del Capital Social</t>
  </si>
  <si>
    <t>Bonos Subordinados</t>
  </si>
  <si>
    <t>CAJA Y BANCOS LOCAL</t>
  </si>
  <si>
    <t>Depositos a Plazo</t>
  </si>
  <si>
    <t>Otros Bonos Sistema Financiero</t>
  </si>
  <si>
    <t>BANCO GNB PERU S.A.</t>
  </si>
  <si>
    <t>BANCO RIPLEY PERÚ S.A.</t>
  </si>
  <si>
    <t>CD Seriados Subastado Bcos</t>
  </si>
  <si>
    <t>Bonos Arrendamiento Financiero</t>
  </si>
  <si>
    <t>CITIBANK DEL PERU S.A.</t>
  </si>
  <si>
    <t>CORPORACION FINANCIERA DE DESARROLLO S.A.</t>
  </si>
  <si>
    <t>CREDICORP LTD</t>
  </si>
  <si>
    <t>FINANCIERA OH S.A</t>
  </si>
  <si>
    <t>FONDO MI VIVIENDA S.A.</t>
  </si>
  <si>
    <t>IFH PERU LTD</t>
  </si>
  <si>
    <t>INTERGROUP</t>
  </si>
  <si>
    <t>INTERSEGURO COMPAÑIA DE SEGUROS S.A.</t>
  </si>
  <si>
    <t>FINANCIERA CONFIANZA</t>
  </si>
  <si>
    <t>DPZ Exterior Bajo Limites Local</t>
  </si>
  <si>
    <t>BANCO PICHINCHA</t>
  </si>
  <si>
    <t>03  Sistema No Financiero</t>
  </si>
  <si>
    <t>ADMINISTRADORA JOCKEY PLAZA SHOPPING CENTER SA</t>
  </si>
  <si>
    <t>Bonos Empresas Privadas</t>
  </si>
  <si>
    <t>Acciones del Trabajo</t>
  </si>
  <si>
    <t>CEMENTOS PACASMAYO S.A</t>
  </si>
  <si>
    <t>VRA Empresas Nacionales</t>
  </si>
  <si>
    <t xml:space="preserve">CEMENTOS YURA S.A. </t>
  </si>
  <si>
    <t>CINEPLANEX S.A.</t>
  </si>
  <si>
    <t>ENEL DISTRIBUCION PERU S.A..A (Antes EDELNOR)</t>
  </si>
  <si>
    <t>ENEL GENERACION PERU S.A.A. (Antes EDEGEL S.A.A.)</t>
  </si>
  <si>
    <t xml:space="preserve">ENGIE ENERGIA PERU S.A. </t>
  </si>
  <si>
    <t>FALABELLA PERU S.A.A. (HOLDING)</t>
  </si>
  <si>
    <t>FERREYCORP S.A.A.</t>
  </si>
  <si>
    <t>GLORIA SA</t>
  </si>
  <si>
    <t>H2OLMOS S.A.</t>
  </si>
  <si>
    <t>Bonos para Nuevos Proyectos</t>
  </si>
  <si>
    <t>INRETAIL PERU CORP</t>
  </si>
  <si>
    <t>LUZ DEL SUR S.A.A</t>
  </si>
  <si>
    <t>MINSUR S.A</t>
  </si>
  <si>
    <t>NORVIAL S.A.</t>
  </si>
  <si>
    <t xml:space="preserve">RED DE ENERGIA DEL PERU SA </t>
  </si>
  <si>
    <t>RUTAS DE LIMA S.A.C.</t>
  </si>
  <si>
    <t>SAGA FALABELLA</t>
  </si>
  <si>
    <t>SAN MIGUEL INDUSTRIAS PET S.A.</t>
  </si>
  <si>
    <t>TELEFONICA DEL PERU S.A.A.</t>
  </si>
  <si>
    <t>UNION ANDINA DE CEMENTOS S.A.A</t>
  </si>
  <si>
    <t>VOLCAN CIA MINERA S A</t>
  </si>
  <si>
    <t>ORAZUL ENERGY  EGENOR S. EN C . POR A.</t>
  </si>
  <si>
    <t>FOSSAL S.A.A.</t>
  </si>
  <si>
    <t>KALLPA GENERACION SA</t>
  </si>
  <si>
    <t>PACIFICO SALUD EPS S.A.</t>
  </si>
  <si>
    <t>NEXA RESOURCES S.A.</t>
  </si>
  <si>
    <t>FENIX POWER PERU S.A.</t>
  </si>
  <si>
    <t>INRETAIL PHARMA S.A.</t>
  </si>
  <si>
    <t>Hunt Oil Company of Peru L.L.C., Sucursal del Perú</t>
  </si>
  <si>
    <t>NEXA RESOURCES PERU S.A.A.</t>
  </si>
  <si>
    <t>CIA. DE MINAS BUENAVENTURA S.A.A.</t>
  </si>
  <si>
    <t>04  Administradoras de Fondos</t>
  </si>
  <si>
    <t>BLACKROCK INSTITUTIONAL TRUST COMPANY PE</t>
  </si>
  <si>
    <t>FMX - ETF Mercado Local</t>
  </si>
  <si>
    <t>05  Sociedades Titulizadoras</t>
  </si>
  <si>
    <t>Titulos con Derecho Crediticio</t>
  </si>
  <si>
    <t>INRETAIL SHOPPING MALLS</t>
  </si>
  <si>
    <t>RED DORSAL FINANCE LIMITED</t>
  </si>
  <si>
    <t>SCOTIABANK SOCIEDAD TITULIZADORA</t>
  </si>
  <si>
    <t>CONTINENTAL SENIOR TRUST</t>
  </si>
  <si>
    <t>CONTINENTAL TRUST</t>
  </si>
  <si>
    <t>2.Extranjero</t>
  </si>
  <si>
    <t>CAJA Y BANCOS EXTERIOR</t>
  </si>
  <si>
    <t>SOUTHERN COPPER CORPORATION</t>
  </si>
  <si>
    <t>Bonos Empresa Privada Extranjero</t>
  </si>
  <si>
    <t>INKIA ENERGY LIMITED</t>
  </si>
  <si>
    <t>AXA FUNDS MANAGEMENT S.A.</t>
  </si>
  <si>
    <t>Fondos Mutuos del Extranjero</t>
  </si>
  <si>
    <t>BLACKROCK FUND ADVISORS</t>
  </si>
  <si>
    <t>BNP Paribas Investment Partners Luxembourg</t>
  </si>
  <si>
    <t>DIMENSIONAL FUND ADVISORS LP</t>
  </si>
  <si>
    <t>FIDELITY FUNDS</t>
  </si>
  <si>
    <t>GARTMORE INVESTMENT MANAGEMENT PLC</t>
  </si>
  <si>
    <t>Matthews International Capital Management, LLC</t>
  </si>
  <si>
    <t>MUZINICH &amp; CO. (IRELAND) LIMITED</t>
  </si>
  <si>
    <t>NOMURA ASSET MANAGEMENT U.K.</t>
  </si>
  <si>
    <t>PIONEER ASSET MANAGEMENT</t>
  </si>
  <si>
    <t>ROBECO LUXEMBOURG S.A.</t>
  </si>
  <si>
    <t>SANTANDER ASSET MANAGEMENT LUXEMBOURG S.A</t>
  </si>
  <si>
    <t>THE VANGUARD GROUP</t>
  </si>
  <si>
    <t>Threadneedle Investment Services Limited</t>
  </si>
  <si>
    <t>Wellington Luxembourg S.à r.l. (Wellington Luxembourg)</t>
  </si>
  <si>
    <t>WINDOMTREE ASSET MANAGEMENT INC</t>
  </si>
  <si>
    <t>TOKIO MARINE ASSETT</t>
  </si>
  <si>
    <t>JPMorgan Asset Management (Europe) S.à.r.l.</t>
  </si>
  <si>
    <t>DWS Investment S.A.</t>
  </si>
  <si>
    <t>AllianceBernstein (Luxemburgo) S.á.r.l</t>
  </si>
  <si>
    <t>Allianz Global Investors GMBH</t>
  </si>
  <si>
    <t xml:space="preserve">STATE STREET BANK </t>
  </si>
  <si>
    <t xml:space="preserve">BlackRock Luxembourg S.A. </t>
  </si>
  <si>
    <t>Credit Suisse Fund Management S.A</t>
  </si>
  <si>
    <t>FranklinTempleton International Services S.á.r.l</t>
  </si>
  <si>
    <t>Investec Asset Management Luxembourg S.A.</t>
  </si>
  <si>
    <t>Invesco Global Asset Management DAC</t>
  </si>
  <si>
    <t>Schroder Investment Management (Luxembourg) S.A.</t>
  </si>
  <si>
    <t>UBS Fund Management (Luxembourg) S.A.</t>
  </si>
  <si>
    <t>Henderson Management S.A.</t>
  </si>
  <si>
    <t>Fondo Mutuos Alterniativos Extranjero</t>
  </si>
  <si>
    <t>3. Operaciones en Transito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</si>
</sst>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_ * #,##0.00_ ;_ * \-#,##0.00_ ;_ * &quot;-&quot;??_ ;_ @_ "/>
    <numFmt numFmtId="165" formatCode="_(* #\ ###\ ##0___)\ ;* \(#\ ###\ ##0\)\ _ ;* &quot;-&quot;??;_(@_)"/>
    <numFmt numFmtId="166" formatCode="#,###"/>
    <numFmt numFmtId="167" formatCode="0.0%"/>
    <numFmt numFmtId="168" formatCode="_ * #,##0.00_ ;_ * \-#,##0.00_ ;_ * &quot;&quot;??_ ;_ @_ "/>
    <numFmt numFmtId="169" formatCode="\$#.00"/>
    <numFmt numFmtId="170" formatCode="_-* #,##0.00\ [$€]_-;\-* #,##0.00\ [$€]_-;_-* &quot;-&quot;??\ [$€]_-;_-@_-"/>
    <numFmt numFmtId="171" formatCode="#.00"/>
    <numFmt numFmtId="172" formatCode="0.000"/>
    <numFmt numFmtId="173" formatCode="_ #,##0.0__\ ;_ \-#,##0.0__\ ;_ \ &quot;-.-&quot;__\ ;_ @__"/>
    <numFmt numFmtId="174" formatCode="_ #,##0.0__\ ;_ \-#,##0.0__\ ;_ \ &quot;-.-&quot;__\ ;_ @\ __"/>
    <numFmt numFmtId="175" formatCode="\$#,##0\ ;\(\$#,##0\)"/>
    <numFmt numFmtId="176" formatCode="_ * #,##0_ ;_ * \-#,##0_ ;_ * &quot;-&quot;_ ;_ @_ \l"/>
    <numFmt numFmtId="177" formatCode="#,##0.00_ ;[Red]\-#,##0.00\ "/>
    <numFmt numFmtId="179" formatCode="#,##0.000000000"/>
    <numFmt numFmtId="180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DCE6F1"/>
      </patternFill>
    </fill>
  </fills>
  <borders count="25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8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164" fontId="14" fillId="0" borderId="0" applyFont="0" applyFill="0" applyBorder="0" applyAlignment="0" applyProtection="0"/>
    <xf numFmtId="169" fontId="2" fillId="0" borderId="0">
      <protection locked="0"/>
    </xf>
    <xf numFmtId="0" fontId="2" fillId="0" borderId="0">
      <protection locked="0"/>
    </xf>
    <xf numFmtId="0" fontId="9" fillId="0" borderId="1"/>
    <xf numFmtId="170" fontId="3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5" fillId="0" borderId="0" applyNumberFormat="0" applyFill="0" applyBorder="0" applyAlignment="0" applyProtection="0"/>
    <xf numFmtId="15" fontId="1" fillId="0" borderId="2" applyFill="0" applyBorder="0" applyProtection="0">
      <alignment horizontal="center" wrapText="1" shrinkToFit="1"/>
    </xf>
    <xf numFmtId="2" fontId="5" fillId="0" borderId="0" applyFill="0" applyBorder="0" applyAlignment="0" applyProtection="0"/>
    <xf numFmtId="171" fontId="2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172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ill="0" applyBorder="0" applyAlignment="0" applyProtection="0"/>
    <xf numFmtId="175" fontId="1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176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6" applyNumberFormat="0" applyAlignment="0" applyProtection="0"/>
    <xf numFmtId="0" fontId="27" fillId="6" borderId="17" applyNumberFormat="0" applyAlignment="0" applyProtection="0"/>
    <xf numFmtId="0" fontId="28" fillId="6" borderId="16" applyNumberFormat="0" applyAlignment="0" applyProtection="0"/>
    <xf numFmtId="0" fontId="29" fillId="0" borderId="18" applyNumberFormat="0" applyFill="0" applyAlignment="0" applyProtection="0"/>
    <xf numFmtId="0" fontId="30" fillId="7" borderId="19" applyNumberFormat="0" applyAlignment="0" applyProtection="0"/>
    <xf numFmtId="0" fontId="31" fillId="0" borderId="0" applyNumberFormat="0" applyFill="0" applyBorder="0" applyAlignment="0" applyProtection="0"/>
    <xf numFmtId="0" fontId="14" fillId="8" borderId="20" applyNumberFormat="0" applyFont="0" applyAlignment="0" applyProtection="0"/>
    <xf numFmtId="0" fontId="32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3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0" fontId="0" fillId="0" borderId="2" xfId="4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37" fillId="34" borderId="2" xfId="0" applyNumberFormat="1" applyFont="1" applyFill="1" applyBorder="1" applyAlignment="1">
      <alignment horizontal="center" vertical="center" wrapText="1"/>
    </xf>
    <xf numFmtId="0" fontId="37" fillId="34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left"/>
    </xf>
    <xf numFmtId="177" fontId="36" fillId="0" borderId="2" xfId="0" applyNumberFormat="1" applyFont="1" applyBorder="1"/>
    <xf numFmtId="10" fontId="36" fillId="0" borderId="2" xfId="0" applyNumberFormat="1" applyFont="1" applyBorder="1"/>
    <xf numFmtId="0" fontId="0" fillId="0" borderId="0" xfId="0" applyFont="1" applyAlignment="1">
      <alignment horizontal="left" vertical="center"/>
    </xf>
    <xf numFmtId="0" fontId="36" fillId="0" borderId="2" xfId="0" applyFont="1" applyBorder="1" applyAlignment="1">
      <alignment horizontal="left" indent="1"/>
    </xf>
    <xf numFmtId="0" fontId="35" fillId="0" borderId="2" xfId="0" applyFont="1" applyBorder="1" applyAlignment="1">
      <alignment horizontal="left" indent="2"/>
    </xf>
    <xf numFmtId="177" fontId="35" fillId="0" borderId="2" xfId="0" applyNumberFormat="1" applyFont="1" applyBorder="1"/>
    <xf numFmtId="10" fontId="35" fillId="0" borderId="2" xfId="0" applyNumberFormat="1" applyFont="1" applyBorder="1"/>
    <xf numFmtId="4" fontId="0" fillId="0" borderId="0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37" fillId="34" borderId="2" xfId="0" applyFont="1" applyFill="1" applyBorder="1" applyAlignment="1">
      <alignment horizontal="left"/>
    </xf>
    <xf numFmtId="177" fontId="37" fillId="34" borderId="2" xfId="0" applyNumberFormat="1" applyFont="1" applyFill="1" applyBorder="1"/>
    <xf numFmtId="10" fontId="37" fillId="34" borderId="2" xfId="0" applyNumberFormat="1" applyFont="1" applyFill="1" applyBorder="1"/>
    <xf numFmtId="3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7" fontId="18" fillId="0" borderId="2" xfId="26" applyNumberFormat="1" applyFont="1" applyFill="1" applyBorder="1" applyAlignment="1">
      <alignment horizontal="right" vertical="center"/>
    </xf>
    <xf numFmtId="10" fontId="18" fillId="0" borderId="2" xfId="41" applyNumberFormat="1" applyFont="1" applyFill="1" applyBorder="1" applyAlignment="1">
      <alignment horizontal="right" vertical="center"/>
    </xf>
    <xf numFmtId="177" fontId="17" fillId="0" borderId="2" xfId="26" applyNumberFormat="1" applyFont="1" applyFill="1" applyBorder="1" applyAlignment="1">
      <alignment horizontal="right" vertical="center"/>
    </xf>
    <xf numFmtId="10" fontId="17" fillId="0" borderId="2" xfId="41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7" fillId="34" borderId="2" xfId="0" applyFont="1" applyFill="1" applyBorder="1" applyAlignment="1">
      <alignment horizontal="center" vertical="center"/>
    </xf>
    <xf numFmtId="165" fontId="17" fillId="0" borderId="2" xfId="26" applyNumberFormat="1" applyFont="1" applyFill="1" applyBorder="1" applyAlignment="1">
      <alignment vertical="center"/>
    </xf>
    <xf numFmtId="165" fontId="18" fillId="0" borderId="2" xfId="26" applyNumberFormat="1" applyFont="1" applyFill="1" applyBorder="1" applyAlignment="1">
      <alignment vertical="center"/>
    </xf>
    <xf numFmtId="165" fontId="17" fillId="0" borderId="2" xfId="26" applyNumberFormat="1" applyFont="1" applyFill="1" applyBorder="1" applyAlignment="1">
      <alignment horizontal="center" vertical="center"/>
    </xf>
    <xf numFmtId="165" fontId="18" fillId="0" borderId="2" xfId="26" applyNumberFormat="1" applyFont="1" applyFill="1" applyBorder="1" applyAlignment="1">
      <alignment horizontal="left" vertical="center"/>
    </xf>
    <xf numFmtId="165" fontId="17" fillId="0" borderId="2" xfId="26" applyNumberFormat="1" applyFont="1" applyFill="1" applyBorder="1" applyAlignment="1">
      <alignment horizontal="left" vertical="center"/>
    </xf>
    <xf numFmtId="165" fontId="17" fillId="0" borderId="2" xfId="26" applyNumberFormat="1" applyFont="1" applyFill="1" applyBorder="1" applyAlignment="1">
      <alignment vertical="center" wrapText="1"/>
    </xf>
    <xf numFmtId="165" fontId="30" fillId="35" borderId="2" xfId="26" applyNumberFormat="1" applyFont="1" applyFill="1" applyBorder="1" applyAlignment="1">
      <alignment vertical="center"/>
    </xf>
    <xf numFmtId="0" fontId="33" fillId="35" borderId="2" xfId="26" applyFont="1" applyFill="1" applyBorder="1" applyAlignment="1">
      <alignment vertical="center"/>
    </xf>
    <xf numFmtId="177" fontId="30" fillId="35" borderId="2" xfId="26" applyNumberFormat="1" applyFont="1" applyFill="1" applyBorder="1" applyAlignment="1">
      <alignment horizontal="right" vertical="center"/>
    </xf>
    <xf numFmtId="10" fontId="30" fillId="35" borderId="2" xfId="41" applyNumberFormat="1" applyFont="1" applyFill="1" applyBorder="1" applyAlignment="1">
      <alignment horizontal="right" vertical="center"/>
    </xf>
    <xf numFmtId="165" fontId="17" fillId="0" borderId="0" xfId="26" applyNumberFormat="1" applyFont="1" applyFill="1" applyBorder="1" applyAlignment="1">
      <alignment vertical="center"/>
    </xf>
    <xf numFmtId="0" fontId="18" fillId="0" borderId="0" xfId="26" applyFont="1" applyFill="1" applyBorder="1" applyAlignment="1">
      <alignment vertical="center"/>
    </xf>
    <xf numFmtId="165" fontId="17" fillId="0" borderId="0" xfId="26" applyNumberFormat="1" applyFont="1" applyFill="1" applyBorder="1" applyAlignment="1">
      <alignment horizontal="right" vertical="center"/>
    </xf>
    <xf numFmtId="0" fontId="18" fillId="0" borderId="0" xfId="31" applyFont="1" applyFill="1" applyBorder="1" applyAlignment="1">
      <alignment horizontal="justify" vertical="center" wrapText="1"/>
    </xf>
    <xf numFmtId="165" fontId="18" fillId="0" borderId="0" xfId="31" applyNumberFormat="1" applyFont="1" applyFill="1" applyBorder="1" applyAlignment="1">
      <alignment horizontal="justify" vertical="center" wrapText="1"/>
    </xf>
    <xf numFmtId="165" fontId="18" fillId="0" borderId="0" xfId="31" applyNumberFormat="1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3" fontId="36" fillId="0" borderId="0" xfId="0" applyNumberFormat="1" applyFont="1" applyAlignment="1">
      <alignment horizontal="center"/>
    </xf>
    <xf numFmtId="3" fontId="35" fillId="0" borderId="0" xfId="0" applyNumberFormat="1" applyFont="1"/>
    <xf numFmtId="0" fontId="35" fillId="0" borderId="0" xfId="0" applyFont="1"/>
    <xf numFmtId="0" fontId="37" fillId="34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177" fontId="16" fillId="0" borderId="2" xfId="0" applyNumberFormat="1" applyFont="1" applyFill="1" applyBorder="1" applyAlignment="1">
      <alignment vertical="center"/>
    </xf>
    <xf numFmtId="10" fontId="16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177" fontId="0" fillId="0" borderId="2" xfId="0" applyNumberFormat="1" applyFont="1" applyFill="1" applyBorder="1" applyAlignment="1">
      <alignment vertical="center"/>
    </xf>
    <xf numFmtId="10" fontId="0" fillId="0" borderId="2" xfId="0" applyNumberFormat="1" applyFont="1" applyFill="1" applyBorder="1" applyAlignment="1">
      <alignment vertical="center"/>
    </xf>
    <xf numFmtId="0" fontId="38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177" fontId="15" fillId="0" borderId="2" xfId="0" applyNumberFormat="1" applyFont="1" applyBorder="1" applyAlignment="1">
      <alignment vertical="center"/>
    </xf>
    <xf numFmtId="10" fontId="15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77" fontId="0" fillId="0" borderId="2" xfId="40" applyNumberFormat="1" applyFont="1" applyBorder="1" applyAlignment="1">
      <alignment vertical="center"/>
    </xf>
    <xf numFmtId="10" fontId="0" fillId="0" borderId="2" xfId="0" applyNumberFormat="1" applyFont="1" applyBorder="1" applyAlignment="1">
      <alignment vertical="center"/>
    </xf>
    <xf numFmtId="3" fontId="0" fillId="0" borderId="0" xfId="40" applyNumberFormat="1" applyFont="1" applyAlignment="1">
      <alignment vertical="center"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7" fillId="34" borderId="3" xfId="0" applyFont="1" applyFill="1" applyBorder="1" applyAlignment="1">
      <alignment horizontal="center" vertical="center" wrapText="1"/>
    </xf>
    <xf numFmtId="0" fontId="37" fillId="34" borderId="4" xfId="0" applyFont="1" applyFill="1" applyBorder="1" applyAlignment="1">
      <alignment horizontal="center" vertical="center" wrapText="1"/>
    </xf>
    <xf numFmtId="0" fontId="36" fillId="33" borderId="5" xfId="0" applyFont="1" applyFill="1" applyBorder="1" applyAlignment="1">
      <alignment horizontal="center"/>
    </xf>
    <xf numFmtId="0" fontId="36" fillId="33" borderId="6" xfId="0" applyFont="1" applyFill="1" applyBorder="1" applyAlignment="1">
      <alignment horizontal="center"/>
    </xf>
    <xf numFmtId="0" fontId="36" fillId="33" borderId="7" xfId="0" applyFont="1" applyFill="1" applyBorder="1" applyAlignment="1">
      <alignment horizontal="center"/>
    </xf>
    <xf numFmtId="0" fontId="36" fillId="33" borderId="8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6" fillId="33" borderId="9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7" fillId="34" borderId="22" xfId="0" applyFont="1" applyFill="1" applyBorder="1" applyAlignment="1">
      <alignment horizontal="center" vertical="center" wrapText="1"/>
    </xf>
    <xf numFmtId="0" fontId="37" fillId="34" borderId="2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18" fillId="0" borderId="0" xfId="31" applyFont="1" applyFill="1" applyBorder="1" applyAlignment="1">
      <alignment horizontal="justify" vertical="center" wrapText="1"/>
    </xf>
    <xf numFmtId="165" fontId="18" fillId="0" borderId="0" xfId="31" applyNumberFormat="1" applyFont="1" applyFill="1" applyBorder="1" applyAlignment="1">
      <alignment vertical="center"/>
    </xf>
    <xf numFmtId="0" fontId="36" fillId="33" borderId="5" xfId="0" applyFont="1" applyFill="1" applyBorder="1" applyAlignment="1">
      <alignment horizontal="center" vertical="center"/>
    </xf>
    <xf numFmtId="0" fontId="36" fillId="33" borderId="6" xfId="0" applyFont="1" applyFill="1" applyBorder="1" applyAlignment="1">
      <alignment horizontal="center" vertical="center"/>
    </xf>
    <xf numFmtId="0" fontId="36" fillId="33" borderId="7" xfId="0" applyFont="1" applyFill="1" applyBorder="1" applyAlignment="1">
      <alignment horizontal="center" vertical="center"/>
    </xf>
    <xf numFmtId="0" fontId="36" fillId="33" borderId="8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9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7" fillId="34" borderId="2" xfId="0" applyFont="1" applyFill="1" applyBorder="1" applyAlignment="1">
      <alignment horizontal="center" vertical="center"/>
    </xf>
    <xf numFmtId="0" fontId="37" fillId="34" borderId="2" xfId="0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vertical="center"/>
    </xf>
    <xf numFmtId="10" fontId="38" fillId="0" borderId="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0" fontId="15" fillId="0" borderId="0" xfId="0" applyNumberFormat="1" applyFont="1" applyAlignment="1">
      <alignment vertical="center"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 horizontal="center"/>
    </xf>
    <xf numFmtId="0" fontId="37" fillId="34" borderId="2" xfId="0" applyFont="1" applyFill="1" applyBorder="1" applyAlignment="1">
      <alignment horizontal="center"/>
    </xf>
    <xf numFmtId="0" fontId="37" fillId="34" borderId="2" xfId="0" applyFont="1" applyFill="1" applyBorder="1" applyAlignment="1">
      <alignment horizontal="left" vertical="center" wrapText="1"/>
    </xf>
    <xf numFmtId="4" fontId="37" fillId="34" borderId="2" xfId="0" applyNumberFormat="1" applyFont="1" applyFill="1" applyBorder="1" applyAlignment="1">
      <alignment horizontal="center" vertical="center" wrapText="1"/>
    </xf>
    <xf numFmtId="4" fontId="37" fillId="34" borderId="22" xfId="0" applyNumberFormat="1" applyFont="1" applyFill="1" applyBorder="1" applyAlignment="1">
      <alignment horizontal="center" vertical="center" wrapText="1"/>
    </xf>
    <xf numFmtId="4" fontId="37" fillId="34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7" fillId="34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left" vertical="center"/>
    </xf>
    <xf numFmtId="10" fontId="38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vertical="center"/>
    </xf>
    <xf numFmtId="10" fontId="15" fillId="0" borderId="2" xfId="0" applyNumberFormat="1" applyFont="1" applyBorder="1" applyAlignment="1">
      <alignment vertical="center" wrapText="1"/>
    </xf>
    <xf numFmtId="177" fontId="0" fillId="0" borderId="2" xfId="0" applyNumberFormat="1" applyFont="1" applyBorder="1" applyAlignment="1">
      <alignment vertical="center"/>
    </xf>
    <xf numFmtId="0" fontId="39" fillId="35" borderId="2" xfId="0" applyFont="1" applyFill="1" applyBorder="1"/>
    <xf numFmtId="10" fontId="36" fillId="0" borderId="0" xfId="40" applyNumberFormat="1" applyFont="1" applyAlignment="1">
      <alignment horizontal="center"/>
    </xf>
    <xf numFmtId="10" fontId="37" fillId="34" borderId="2" xfId="4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/>
    </xf>
    <xf numFmtId="3" fontId="15" fillId="0" borderId="24" xfId="0" applyNumberFormat="1" applyFont="1" applyBorder="1" applyAlignment="1">
      <alignment vertical="center"/>
    </xf>
    <xf numFmtId="10" fontId="14" fillId="0" borderId="24" xfId="4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0" fillId="0" borderId="24" xfId="0" applyFont="1" applyBorder="1" applyAlignment="1">
      <alignment horizontal="left" vertical="center"/>
    </xf>
    <xf numFmtId="3" fontId="0" fillId="0" borderId="24" xfId="0" applyNumberFormat="1" applyFont="1" applyBorder="1" applyAlignment="1">
      <alignment vertical="center"/>
    </xf>
    <xf numFmtId="10" fontId="15" fillId="0" borderId="24" xfId="40" applyNumberFormat="1" applyFont="1" applyBorder="1" applyAlignment="1">
      <alignment vertical="center"/>
    </xf>
    <xf numFmtId="0" fontId="37" fillId="35" borderId="3" xfId="0" applyFont="1" applyFill="1" applyBorder="1" applyAlignment="1">
      <alignment horizontal="center" vertical="center" wrapText="1"/>
    </xf>
    <xf numFmtId="0" fontId="37" fillId="35" borderId="22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0" fontId="37" fillId="35" borderId="4" xfId="0" applyFont="1" applyFill="1" applyBorder="1" applyAlignment="1">
      <alignment horizontal="center" vertical="center" wrapText="1"/>
    </xf>
    <xf numFmtId="0" fontId="37" fillId="35" borderId="2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/>
    </xf>
    <xf numFmtId="166" fontId="16" fillId="0" borderId="2" xfId="0" applyNumberFormat="1" applyFont="1" applyFill="1" applyBorder="1" applyAlignment="1">
      <alignment vertical="center"/>
    </xf>
    <xf numFmtId="0" fontId="15" fillId="0" borderId="0" xfId="0" applyFont="1" applyAlignment="1">
      <alignment horizontal="left" indent="1"/>
    </xf>
    <xf numFmtId="166" fontId="0" fillId="0" borderId="2" xfId="0" applyNumberFormat="1" applyFont="1" applyFill="1" applyBorder="1" applyAlignment="1">
      <alignment vertical="center"/>
    </xf>
    <xf numFmtId="10" fontId="37" fillId="35" borderId="2" xfId="0" applyNumberFormat="1" applyFont="1" applyFill="1" applyBorder="1"/>
    <xf numFmtId="0" fontId="37" fillId="35" borderId="2" xfId="0" applyFont="1" applyFill="1" applyBorder="1" applyAlignment="1">
      <alignment horizontal="center"/>
    </xf>
    <xf numFmtId="10" fontId="15" fillId="0" borderId="2" xfId="40" applyNumberFormat="1" applyFont="1" applyBorder="1" applyAlignment="1">
      <alignment vertical="center"/>
    </xf>
    <xf numFmtId="168" fontId="36" fillId="0" borderId="0" xfId="0" applyNumberFormat="1" applyFont="1" applyAlignment="1">
      <alignment horizontal="center"/>
    </xf>
    <xf numFmtId="168" fontId="37" fillId="34" borderId="2" xfId="0" applyNumberFormat="1" applyFont="1" applyFill="1" applyBorder="1" applyAlignment="1">
      <alignment horizontal="center" vertical="center" wrapText="1"/>
    </xf>
    <xf numFmtId="168" fontId="15" fillId="0" borderId="2" xfId="0" applyNumberFormat="1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vertical="center"/>
    </xf>
    <xf numFmtId="177" fontId="38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177" fontId="15" fillId="0" borderId="2" xfId="0" applyNumberFormat="1" applyFont="1" applyFill="1" applyBorder="1" applyAlignment="1">
      <alignment vertical="center"/>
    </xf>
    <xf numFmtId="10" fontId="15" fillId="0" borderId="2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10" fontId="0" fillId="0" borderId="2" xfId="40" applyNumberFormat="1" applyFont="1" applyFill="1" applyBorder="1" applyAlignment="1">
      <alignment vertical="center"/>
    </xf>
    <xf numFmtId="167" fontId="36" fillId="0" borderId="0" xfId="0" applyNumberFormat="1" applyFont="1" applyAlignment="1">
      <alignment horizontal="center"/>
    </xf>
    <xf numFmtId="167" fontId="35" fillId="0" borderId="0" xfId="0" applyNumberFormat="1" applyFont="1"/>
    <xf numFmtId="0" fontId="0" fillId="0" borderId="0" xfId="0" applyFont="1" applyFill="1" applyBorder="1" applyAlignment="1">
      <alignment horizontal="center" vertical="center"/>
    </xf>
    <xf numFmtId="167" fontId="37" fillId="35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vertical="center"/>
    </xf>
    <xf numFmtId="167" fontId="15" fillId="0" borderId="2" xfId="0" applyNumberFormat="1" applyFont="1" applyFill="1" applyBorder="1" applyAlignment="1">
      <alignment vertical="center"/>
    </xf>
    <xf numFmtId="167" fontId="0" fillId="0" borderId="2" xfId="0" applyNumberFormat="1" applyFont="1" applyFill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40" fillId="33" borderId="5" xfId="0" applyFont="1" applyFill="1" applyBorder="1" applyAlignment="1">
      <alignment horizontal="center"/>
    </xf>
    <xf numFmtId="0" fontId="40" fillId="33" borderId="6" xfId="0" applyFont="1" applyFill="1" applyBorder="1" applyAlignment="1">
      <alignment horizontal="center"/>
    </xf>
    <xf numFmtId="0" fontId="40" fillId="33" borderId="7" xfId="0" applyFont="1" applyFill="1" applyBorder="1" applyAlignment="1">
      <alignment horizontal="center"/>
    </xf>
    <xf numFmtId="0" fontId="40" fillId="33" borderId="8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9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37" fillId="35" borderId="2" xfId="0" applyFont="1" applyFill="1" applyBorder="1" applyAlignment="1">
      <alignment horizontal="center" vertical="center" wrapText="1"/>
    </xf>
    <xf numFmtId="167" fontId="15" fillId="0" borderId="2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37" fillId="34" borderId="2" xfId="0" applyFont="1" applyFill="1" applyBorder="1" applyAlignment="1">
      <alignment horizontal="left" vertical="center" wrapText="1"/>
    </xf>
    <xf numFmtId="180" fontId="37" fillId="34" borderId="2" xfId="0" applyNumberFormat="1" applyFont="1" applyFill="1" applyBorder="1" applyAlignment="1">
      <alignment vertical="center" wrapText="1"/>
    </xf>
    <xf numFmtId="10" fontId="37" fillId="34" borderId="2" xfId="0" applyNumberFormat="1" applyFont="1" applyFill="1" applyBorder="1" applyAlignment="1">
      <alignment vertical="center" wrapText="1"/>
    </xf>
    <xf numFmtId="0" fontId="37" fillId="36" borderId="2" xfId="0" applyFont="1" applyFill="1" applyBorder="1" applyAlignment="1">
      <alignment horizontal="center" vertical="center" wrapText="1"/>
    </xf>
    <xf numFmtId="0" fontId="37" fillId="36" borderId="2" xfId="0" applyFont="1" applyFill="1" applyBorder="1" applyAlignment="1">
      <alignment horizontal="center" vertical="center" wrapText="1"/>
    </xf>
    <xf numFmtId="167" fontId="37" fillId="36" borderId="2" xfId="0" applyNumberFormat="1" applyFont="1" applyFill="1" applyBorder="1" applyAlignment="1">
      <alignment horizontal="center" vertical="center" wrapText="1"/>
    </xf>
    <xf numFmtId="177" fontId="15" fillId="0" borderId="2" xfId="86" applyNumberFormat="1" applyFont="1" applyFill="1" applyBorder="1" applyAlignment="1">
      <alignment vertical="center"/>
    </xf>
    <xf numFmtId="177" fontId="15" fillId="0" borderId="2" xfId="86" applyNumberFormat="1" applyFont="1" applyBorder="1" applyAlignment="1">
      <alignment vertical="center"/>
    </xf>
    <xf numFmtId="177" fontId="0" fillId="0" borderId="2" xfId="86" applyNumberFormat="1" applyFont="1" applyBorder="1" applyAlignment="1">
      <alignment vertical="center"/>
    </xf>
    <xf numFmtId="167" fontId="0" fillId="0" borderId="2" xfId="0" applyNumberFormat="1" applyFont="1" applyBorder="1" applyAlignment="1">
      <alignment vertical="center"/>
    </xf>
  </cellXfs>
  <cellStyles count="87">
    <cellStyle name="20% - Énfasis1" xfId="61" builtinId="30" customBuiltin="1"/>
    <cellStyle name="20% - Énfasis2" xfId="65" builtinId="34" customBuiltin="1"/>
    <cellStyle name="20% - Énfasis3" xfId="69" builtinId="38" customBuiltin="1"/>
    <cellStyle name="20% - Énfasis4" xfId="73" builtinId="42" customBuiltin="1"/>
    <cellStyle name="20% - Énfasis5" xfId="77" builtinId="46" customBuiltin="1"/>
    <cellStyle name="20% - Énfasis6" xfId="81" builtinId="50" customBuiltin="1"/>
    <cellStyle name="40% - Énfasis1" xfId="62" builtinId="31" customBuiltin="1"/>
    <cellStyle name="40% - Énfasis2" xfId="66" builtinId="35" customBuiltin="1"/>
    <cellStyle name="40% - Énfasis3" xfId="70" builtinId="39" customBuiltin="1"/>
    <cellStyle name="40% - Énfasis4" xfId="74" builtinId="43" customBuiltin="1"/>
    <cellStyle name="40% - Énfasis5" xfId="78" builtinId="47" customBuiltin="1"/>
    <cellStyle name="40% - Énfasis6" xfId="82" builtinId="51" customBuiltin="1"/>
    <cellStyle name="60% - Énfasis1" xfId="63" builtinId="32" customBuiltin="1"/>
    <cellStyle name="60% - Énfasis2" xfId="67" builtinId="36" customBuiltin="1"/>
    <cellStyle name="60% - Énfasis3" xfId="71" builtinId="40" customBuiltin="1"/>
    <cellStyle name="60% - Énfasis4" xfId="75" builtinId="44" customBuiltin="1"/>
    <cellStyle name="60% - Énfasis5" xfId="79" builtinId="48" customBuiltin="1"/>
    <cellStyle name="60% - Énfasis6" xfId="83" builtinId="52" customBuiltin="1"/>
    <cellStyle name="Bueno" xfId="48" builtinId="26" customBuiltin="1"/>
    <cellStyle name="Cabecera 1" xfId="1"/>
    <cellStyle name="Cabecera 2" xfId="2"/>
    <cellStyle name="Cálculo" xfId="53" builtinId="22" customBuiltin="1"/>
    <cellStyle name="Cambiar to&amp;do" xfId="3"/>
    <cellStyle name="Celda de comprobación" xfId="55" builtinId="23" customBuiltin="1"/>
    <cellStyle name="Celda vinculada" xfId="54" builtinId="24" customBuiltin="1"/>
    <cellStyle name="Comma" xfId="4"/>
    <cellStyle name="Currency" xfId="5"/>
    <cellStyle name="Date" xfId="6"/>
    <cellStyle name="Diseño" xfId="7"/>
    <cellStyle name="Encabezado 1" xfId="44" builtinId="16" customBuiltin="1"/>
    <cellStyle name="Encabezado 4" xfId="47" builtinId="19" customBuiltin="1"/>
    <cellStyle name="Énfasis1" xfId="60" builtinId="29" customBuiltin="1"/>
    <cellStyle name="Énfasis2" xfId="64" builtinId="33" customBuiltin="1"/>
    <cellStyle name="Énfasis3" xfId="68" builtinId="37" customBuiltin="1"/>
    <cellStyle name="Énfasis4" xfId="72" builtinId="41" customBuiltin="1"/>
    <cellStyle name="Énfasis5" xfId="76" builtinId="45" customBuiltin="1"/>
    <cellStyle name="Énfasis6" xfId="80" builtinId="49" customBuiltin="1"/>
    <cellStyle name="Entrada" xfId="51" builtinId="20" customBuiltin="1"/>
    <cellStyle name="Euro" xfId="8"/>
    <cellStyle name="F2" xfId="9"/>
    <cellStyle name="F3" xfId="10"/>
    <cellStyle name="F4" xfId="11"/>
    <cellStyle name="F5" xfId="12"/>
    <cellStyle name="F6" xfId="13"/>
    <cellStyle name="F7" xfId="14"/>
    <cellStyle name="F8" xfId="15"/>
    <cellStyle name="Fecha" xfId="16"/>
    <cellStyle name="Fechas" xfId="17"/>
    <cellStyle name="Fijo" xfId="18"/>
    <cellStyle name="Fixed" xfId="19"/>
    <cellStyle name="Heading1" xfId="20"/>
    <cellStyle name="Heading2" xfId="21"/>
    <cellStyle name="Incorrecto" xfId="49" builtinId="27" customBuiltin="1"/>
    <cellStyle name="Millares" xfId="86" builtinId="3"/>
    <cellStyle name="Millares 2" xfId="22"/>
    <cellStyle name="Millares Sangría" xfId="23"/>
    <cellStyle name="Millares Sangría 1" xfId="24"/>
    <cellStyle name="Monetario0" xfId="25"/>
    <cellStyle name="Neutral" xfId="50" builtinId="28" customBuiltin="1"/>
    <cellStyle name="Normal" xfId="0" builtinId="0"/>
    <cellStyle name="Normal 2" xfId="26"/>
    <cellStyle name="Normal 3" xfId="27"/>
    <cellStyle name="Normal 3 2" xfId="28"/>
    <cellStyle name="Normal 3 2 2" xfId="29"/>
    <cellStyle name="Normal 3 2_7" xfId="30"/>
    <cellStyle name="Normal 3 3" xfId="31"/>
    <cellStyle name="Normal 3_7" xfId="32"/>
    <cellStyle name="Normal 4" xfId="33"/>
    <cellStyle name="Normal 5" xfId="34"/>
    <cellStyle name="Normal 6" xfId="35"/>
    <cellStyle name="Normal 7" xfId="36"/>
    <cellStyle name="Normal 7 2" xfId="37"/>
    <cellStyle name="Notas" xfId="57" builtinId="10" customBuiltin="1"/>
    <cellStyle name="Original" xfId="38"/>
    <cellStyle name="Percent" xfId="39"/>
    <cellStyle name="Porcentaje" xfId="40" builtinId="5"/>
    <cellStyle name="Porcentaje 2" xfId="41"/>
    <cellStyle name="Porcentual 2" xfId="42"/>
    <cellStyle name="Punto0" xfId="43"/>
    <cellStyle name="Salida" xfId="52" builtinId="21" customBuiltin="1"/>
    <cellStyle name="Texto de advertencia" xfId="56" builtinId="11" customBuiltin="1"/>
    <cellStyle name="Texto explicativo" xfId="58" builtinId="53" customBuiltin="1"/>
    <cellStyle name="Título 2" xfId="45" builtinId="17" customBuiltin="1"/>
    <cellStyle name="Título 3" xfId="46" builtinId="18" customBuiltin="1"/>
    <cellStyle name="Título 4" xfId="85"/>
    <cellStyle name="Título 5" xfId="84"/>
    <cellStyle name="Total" xfId="5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518583</xdr:colOff>
      <xdr:row>0</xdr:row>
      <xdr:rowOff>152675</xdr:rowOff>
    </xdr:from>
    <xdr:to>
      <xdr:col>11</xdr:col>
      <xdr:colOff>48297</xdr:colOff>
      <xdr:row>3</xdr:row>
      <xdr:rowOff>78238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BD028E-9B7C-4927-9317-B9157F3CC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1833" y="152675"/>
          <a:ext cx="2440131" cy="4970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211667</xdr:colOff>
      <xdr:row>0</xdr:row>
      <xdr:rowOff>158750</xdr:rowOff>
    </xdr:from>
    <xdr:to>
      <xdr:col>11</xdr:col>
      <xdr:colOff>482214</xdr:colOff>
      <xdr:row>3</xdr:row>
      <xdr:rowOff>84313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FDA2C3-1D01-4C3E-A0C2-C84F7DEB2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1750" y="158750"/>
          <a:ext cx="2440131" cy="49706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148167</xdr:rowOff>
    </xdr:from>
    <xdr:to>
      <xdr:col>8</xdr:col>
      <xdr:colOff>778548</xdr:colOff>
      <xdr:row>3</xdr:row>
      <xdr:rowOff>73730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6EAAB1-E4DA-48E3-93DA-66C5CC1F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3917" y="148167"/>
          <a:ext cx="2440131" cy="49706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127000</xdr:rowOff>
    </xdr:from>
    <xdr:to>
      <xdr:col>8</xdr:col>
      <xdr:colOff>937298</xdr:colOff>
      <xdr:row>3</xdr:row>
      <xdr:rowOff>52563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778D75-99D1-40CA-BE3C-532AF678F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127000"/>
          <a:ext cx="2440131" cy="49706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455084</xdr:colOff>
      <xdr:row>0</xdr:row>
      <xdr:rowOff>95250</xdr:rowOff>
    </xdr:from>
    <xdr:to>
      <xdr:col>8</xdr:col>
      <xdr:colOff>588048</xdr:colOff>
      <xdr:row>3</xdr:row>
      <xdr:rowOff>52563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7669BD-C41C-4589-8909-225DD3527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5667" y="95250"/>
          <a:ext cx="2440131" cy="4970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455083</xdr:colOff>
      <xdr:row>0</xdr:row>
      <xdr:rowOff>105834</xdr:rowOff>
    </xdr:from>
    <xdr:to>
      <xdr:col>13</xdr:col>
      <xdr:colOff>122381</xdr:colOff>
      <xdr:row>3</xdr:row>
      <xdr:rowOff>31397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D8A6A1-417E-48A2-9090-3B1572197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6083" y="105834"/>
          <a:ext cx="2440131" cy="4970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677334</xdr:colOff>
      <xdr:row>0</xdr:row>
      <xdr:rowOff>95250</xdr:rowOff>
    </xdr:from>
    <xdr:to>
      <xdr:col>11</xdr:col>
      <xdr:colOff>90631</xdr:colOff>
      <xdr:row>3</xdr:row>
      <xdr:rowOff>20813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24B324-FEC9-48AB-9619-96E389761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3167" y="95250"/>
          <a:ext cx="2440131" cy="4970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550333</xdr:colOff>
      <xdr:row>0</xdr:row>
      <xdr:rowOff>137583</xdr:rowOff>
    </xdr:from>
    <xdr:to>
      <xdr:col>10</xdr:col>
      <xdr:colOff>566880</xdr:colOff>
      <xdr:row>3</xdr:row>
      <xdr:rowOff>63146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7648BE-9C82-48E7-96AC-0E2860F8D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6166" y="137583"/>
          <a:ext cx="2440131" cy="4970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592667</xdr:colOff>
      <xdr:row>0</xdr:row>
      <xdr:rowOff>127001</xdr:rowOff>
    </xdr:from>
    <xdr:to>
      <xdr:col>5</xdr:col>
      <xdr:colOff>1455882</xdr:colOff>
      <xdr:row>3</xdr:row>
      <xdr:rowOff>52564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F328D3-8BA0-48B9-AB54-5AC2C8308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4" y="127001"/>
          <a:ext cx="2440131" cy="4970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86783</xdr:colOff>
      <xdr:row>0</xdr:row>
      <xdr:rowOff>137583</xdr:rowOff>
    </xdr:from>
    <xdr:to>
      <xdr:col>13</xdr:col>
      <xdr:colOff>145664</xdr:colOff>
      <xdr:row>3</xdr:row>
      <xdr:rowOff>63146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83F6C6-486F-4F36-9ABF-481D4DC21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91700" y="137583"/>
          <a:ext cx="2440131" cy="4970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412750</xdr:colOff>
      <xdr:row>0</xdr:row>
      <xdr:rowOff>127000</xdr:rowOff>
    </xdr:from>
    <xdr:to>
      <xdr:col>7</xdr:col>
      <xdr:colOff>69464</xdr:colOff>
      <xdr:row>3</xdr:row>
      <xdr:rowOff>52563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8256A9-34AA-42A5-BCB8-F8C9952EC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0" y="127000"/>
          <a:ext cx="2440131" cy="4970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507999</xdr:colOff>
      <xdr:row>0</xdr:row>
      <xdr:rowOff>148167</xdr:rowOff>
    </xdr:from>
    <xdr:to>
      <xdr:col>8</xdr:col>
      <xdr:colOff>725630</xdr:colOff>
      <xdr:row>3</xdr:row>
      <xdr:rowOff>73730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4C420F-F668-4BAD-97B6-AF78EA9EA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8916" y="148167"/>
          <a:ext cx="2440131" cy="4970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179917</xdr:colOff>
      <xdr:row>0</xdr:row>
      <xdr:rowOff>158750</xdr:rowOff>
    </xdr:from>
    <xdr:to>
      <xdr:col>5</xdr:col>
      <xdr:colOff>1529964</xdr:colOff>
      <xdr:row>3</xdr:row>
      <xdr:rowOff>84313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361DF0-DD5D-46C7-821F-5F742AC1D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0" y="158750"/>
          <a:ext cx="2440131" cy="4970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07%20-%20INVERSIONES\INVERSIONES\Portafolio\workspace\databases\Cartera_SBS\CA-0001-my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>
        <row r="2">
          <cell r="A2" t="str">
            <v>INVERSION EN ACCIONES LOCALES (UNIDADES)</v>
          </cell>
        </row>
        <row r="4">
          <cell r="A4">
            <v>43251</v>
          </cell>
        </row>
        <row r="6">
          <cell r="B6" t="str">
            <v>HA01</v>
          </cell>
          <cell r="C6" t="str">
            <v>HA02</v>
          </cell>
          <cell r="D6" t="str">
            <v>HA03</v>
          </cell>
        </row>
        <row r="7">
          <cell r="A7" t="str">
            <v>Almacenes Comerciales</v>
          </cell>
        </row>
        <row r="8">
          <cell r="A8" t="str">
            <v>InRetail</v>
          </cell>
        </row>
        <row r="9">
          <cell r="A9" t="str">
            <v>PAL1801171A1</v>
          </cell>
          <cell r="B9">
            <v>6600</v>
          </cell>
          <cell r="C9">
            <v>276375</v>
          </cell>
          <cell r="D9">
            <v>108902</v>
          </cell>
          <cell r="E9">
            <v>391877</v>
          </cell>
        </row>
        <row r="10">
          <cell r="A10" t="str">
            <v>Bancos</v>
          </cell>
          <cell r="E10">
            <v>0</v>
          </cell>
        </row>
        <row r="11">
          <cell r="A11" t="str">
            <v>CONTINENTAL</v>
          </cell>
          <cell r="E11">
            <v>0</v>
          </cell>
        </row>
        <row r="12">
          <cell r="A12" t="str">
            <v>PEP116001004</v>
          </cell>
          <cell r="B12">
            <v>135766</v>
          </cell>
          <cell r="C12">
            <v>4262837</v>
          </cell>
          <cell r="D12">
            <v>3662811</v>
          </cell>
          <cell r="E12">
            <v>8061414</v>
          </cell>
        </row>
        <row r="13">
          <cell r="A13" t="str">
            <v>SCOTIABANK</v>
          </cell>
          <cell r="E13">
            <v>0</v>
          </cell>
        </row>
        <row r="14">
          <cell r="A14" t="str">
            <v>PEP140001004</v>
          </cell>
          <cell r="B14">
            <v>46586</v>
          </cell>
          <cell r="C14">
            <v>2328399</v>
          </cell>
          <cell r="D14">
            <v>652109</v>
          </cell>
          <cell r="E14">
            <v>3027094</v>
          </cell>
        </row>
        <row r="15">
          <cell r="A15" t="str">
            <v>Industria</v>
          </cell>
          <cell r="E15">
            <v>0</v>
          </cell>
        </row>
        <row r="16">
          <cell r="A16" t="str">
            <v>Alimentos</v>
          </cell>
          <cell r="E16">
            <v>0</v>
          </cell>
        </row>
        <row r="17">
          <cell r="A17" t="str">
            <v>ALICORP S.A.</v>
          </cell>
          <cell r="E17">
            <v>0</v>
          </cell>
        </row>
        <row r="18">
          <cell r="A18" t="str">
            <v>PEP214001005</v>
          </cell>
          <cell r="B18">
            <v>71539</v>
          </cell>
          <cell r="C18">
            <v>6077483</v>
          </cell>
          <cell r="D18">
            <v>3456464</v>
          </cell>
          <cell r="E18">
            <v>9605486</v>
          </cell>
        </row>
        <row r="19">
          <cell r="A19" t="str">
            <v>PEP214005006</v>
          </cell>
          <cell r="B19">
            <v>5686</v>
          </cell>
          <cell r="C19">
            <v>1277900</v>
          </cell>
          <cell r="D19">
            <v>339139</v>
          </cell>
          <cell r="E19">
            <v>1622725</v>
          </cell>
        </row>
        <row r="20">
          <cell r="A20" t="str">
            <v>Cemento</v>
          </cell>
          <cell r="E20">
            <v>0</v>
          </cell>
        </row>
        <row r="21">
          <cell r="A21" t="str">
            <v>PACASMAYO S.A.A</v>
          </cell>
          <cell r="E21">
            <v>0</v>
          </cell>
        </row>
        <row r="22">
          <cell r="A22" t="str">
            <v>PEP239501005</v>
          </cell>
          <cell r="B22">
            <v>125452</v>
          </cell>
          <cell r="C22">
            <v>3007486</v>
          </cell>
          <cell r="D22">
            <v>2436090</v>
          </cell>
          <cell r="E22">
            <v>5569028</v>
          </cell>
        </row>
        <row r="23">
          <cell r="A23" t="str">
            <v>US15126Q2084</v>
          </cell>
          <cell r="B23">
            <v>7514</v>
          </cell>
          <cell r="C23">
            <v>92207</v>
          </cell>
          <cell r="D23">
            <v>91616</v>
          </cell>
          <cell r="E23">
            <v>191337</v>
          </cell>
        </row>
        <row r="24">
          <cell r="A24" t="str">
            <v>UNACEM S.A.A.</v>
          </cell>
          <cell r="E24">
            <v>0</v>
          </cell>
        </row>
        <row r="25">
          <cell r="A25" t="str">
            <v>PEP239001006</v>
          </cell>
          <cell r="B25">
            <v>131210</v>
          </cell>
          <cell r="C25">
            <v>7531367</v>
          </cell>
          <cell r="D25">
            <v>4098700</v>
          </cell>
          <cell r="E25">
            <v>11761277</v>
          </cell>
        </row>
        <row r="26">
          <cell r="A26" t="str">
            <v>Maquinaria</v>
          </cell>
          <cell r="E26">
            <v>0</v>
          </cell>
        </row>
        <row r="27">
          <cell r="A27" t="str">
            <v>Ferreycorp</v>
          </cell>
          <cell r="E27">
            <v>0</v>
          </cell>
        </row>
        <row r="28">
          <cell r="A28" t="str">
            <v>PEP736001004</v>
          </cell>
          <cell r="B28">
            <v>481454</v>
          </cell>
          <cell r="C28">
            <v>13984676</v>
          </cell>
          <cell r="D28">
            <v>7078811</v>
          </cell>
          <cell r="E28">
            <v>21544941</v>
          </cell>
        </row>
        <row r="29">
          <cell r="A29" t="str">
            <v xml:space="preserve">Otros </v>
          </cell>
          <cell r="E29">
            <v>0</v>
          </cell>
        </row>
        <row r="30">
          <cell r="A30" t="str">
            <v>Fossal</v>
          </cell>
          <cell r="E30">
            <v>0</v>
          </cell>
        </row>
        <row r="31">
          <cell r="A31" t="str">
            <v>PEP736211009</v>
          </cell>
          <cell r="B31">
            <v>14837</v>
          </cell>
          <cell r="C31">
            <v>275917</v>
          </cell>
          <cell r="D31">
            <v>172215</v>
          </cell>
          <cell r="E31">
            <v>462969</v>
          </cell>
        </row>
        <row r="32">
          <cell r="A32" t="str">
            <v>US34988L1089</v>
          </cell>
          <cell r="B32">
            <v>953</v>
          </cell>
          <cell r="C32">
            <v>11702</v>
          </cell>
          <cell r="D32">
            <v>11627</v>
          </cell>
          <cell r="E32">
            <v>24282</v>
          </cell>
        </row>
        <row r="33">
          <cell r="A33" t="str">
            <v>Inmobiliaria y Construccion</v>
          </cell>
          <cell r="E33">
            <v>0</v>
          </cell>
        </row>
        <row r="34">
          <cell r="A34" t="str">
            <v>G &amp; M S.A.</v>
          </cell>
          <cell r="E34">
            <v>0</v>
          </cell>
        </row>
        <row r="35">
          <cell r="A35" t="str">
            <v>PEP736581005</v>
          </cell>
          <cell r="E35">
            <v>0</v>
          </cell>
        </row>
        <row r="36">
          <cell r="A36" t="str">
            <v>US38500P2083</v>
          </cell>
          <cell r="E36">
            <v>0</v>
          </cell>
        </row>
        <row r="37">
          <cell r="A37" t="str">
            <v>Mineria</v>
          </cell>
          <cell r="E37">
            <v>0</v>
          </cell>
        </row>
        <row r="38">
          <cell r="A38" t="str">
            <v>ATACOCHA</v>
          </cell>
          <cell r="E38">
            <v>0</v>
          </cell>
        </row>
        <row r="39">
          <cell r="A39" t="str">
            <v>PEP608001108</v>
          </cell>
          <cell r="E39">
            <v>0</v>
          </cell>
        </row>
        <row r="40">
          <cell r="A40" t="str">
            <v>BUENAVENTURA</v>
          </cell>
          <cell r="E40">
            <v>0</v>
          </cell>
        </row>
        <row r="41">
          <cell r="A41" t="str">
            <v>US2044481040</v>
          </cell>
          <cell r="C41">
            <v>135227</v>
          </cell>
          <cell r="D41">
            <v>47071</v>
          </cell>
          <cell r="E41">
            <v>182298</v>
          </cell>
        </row>
        <row r="42">
          <cell r="A42" t="str">
            <v>PEP612001003</v>
          </cell>
          <cell r="E42">
            <v>0</v>
          </cell>
        </row>
        <row r="43">
          <cell r="A43" t="str">
            <v>MILPO</v>
          </cell>
          <cell r="E43">
            <v>0</v>
          </cell>
        </row>
        <row r="44">
          <cell r="A44" t="str">
            <v>PEP620001003</v>
          </cell>
          <cell r="B44">
            <v>100504</v>
          </cell>
          <cell r="C44">
            <v>1979291</v>
          </cell>
          <cell r="D44">
            <v>1313726</v>
          </cell>
          <cell r="E44">
            <v>3393521</v>
          </cell>
        </row>
        <row r="45">
          <cell r="A45" t="str">
            <v>MINSUR</v>
          </cell>
          <cell r="E45">
            <v>0</v>
          </cell>
        </row>
        <row r="46">
          <cell r="A46" t="str">
            <v>PEP622005002</v>
          </cell>
          <cell r="B46">
            <v>644957</v>
          </cell>
          <cell r="C46">
            <v>12985909</v>
          </cell>
          <cell r="D46">
            <v>8753831</v>
          </cell>
          <cell r="E46">
            <v>22384697</v>
          </cell>
        </row>
        <row r="47">
          <cell r="A47" t="str">
            <v>VOLCAN</v>
          </cell>
          <cell r="E47">
            <v>0</v>
          </cell>
        </row>
        <row r="48">
          <cell r="A48" t="str">
            <v>PEP648014202</v>
          </cell>
          <cell r="B48">
            <v>872192</v>
          </cell>
          <cell r="C48">
            <v>31454683</v>
          </cell>
          <cell r="D48">
            <v>26635318</v>
          </cell>
          <cell r="E48">
            <v>58962193</v>
          </cell>
        </row>
        <row r="49">
          <cell r="A49" t="str">
            <v>PEP648011109</v>
          </cell>
          <cell r="E49">
            <v>0</v>
          </cell>
        </row>
        <row r="50">
          <cell r="A50" t="str">
            <v>Nexa Res - PE</v>
          </cell>
          <cell r="E50">
            <v>0</v>
          </cell>
        </row>
        <row r="51">
          <cell r="A51" t="str">
            <v>LU1701428291</v>
          </cell>
          <cell r="B51">
            <v>10109</v>
          </cell>
          <cell r="C51">
            <v>699730</v>
          </cell>
          <cell r="D51">
            <v>223007</v>
          </cell>
          <cell r="E51">
            <v>932846</v>
          </cell>
        </row>
        <row r="52">
          <cell r="A52" t="str">
            <v>Otras Empresas Financieras</v>
          </cell>
          <cell r="E52">
            <v>0</v>
          </cell>
        </row>
        <row r="53">
          <cell r="A53" t="str">
            <v>CREDICORP</v>
          </cell>
          <cell r="E53">
            <v>0</v>
          </cell>
        </row>
        <row r="54">
          <cell r="A54" t="str">
            <v>BMG2519Y1084</v>
          </cell>
          <cell r="B54">
            <v>706</v>
          </cell>
          <cell r="C54">
            <v>38098</v>
          </cell>
          <cell r="D54">
            <v>26796</v>
          </cell>
          <cell r="E54">
            <v>65600</v>
          </cell>
        </row>
        <row r="55">
          <cell r="A55" t="str">
            <v>Intercorp FS</v>
          </cell>
          <cell r="E55">
            <v>0</v>
          </cell>
        </row>
        <row r="56">
          <cell r="A56" t="str">
            <v>PAP5626F1020</v>
          </cell>
          <cell r="B56">
            <v>7201</v>
          </cell>
          <cell r="C56">
            <v>395171</v>
          </cell>
          <cell r="D56">
            <v>141671</v>
          </cell>
          <cell r="E56">
            <v>544043</v>
          </cell>
        </row>
        <row r="57">
          <cell r="A57" t="str">
            <v>Otros</v>
          </cell>
          <cell r="E57">
            <v>0</v>
          </cell>
        </row>
        <row r="58">
          <cell r="A58" t="str">
            <v>ED. EL COMERCIO</v>
          </cell>
          <cell r="E58">
            <v>0</v>
          </cell>
        </row>
        <row r="59">
          <cell r="A59" t="str">
            <v>PEP294015008</v>
          </cell>
          <cell r="E59">
            <v>0</v>
          </cell>
        </row>
        <row r="60">
          <cell r="A60" t="str">
            <v>Servicios Publicos</v>
          </cell>
          <cell r="E60">
            <v>0</v>
          </cell>
        </row>
        <row r="61">
          <cell r="A61" t="str">
            <v>Energia</v>
          </cell>
          <cell r="E61">
            <v>0</v>
          </cell>
        </row>
        <row r="62">
          <cell r="A62" t="str">
            <v>LUZ DEL SUR</v>
          </cell>
          <cell r="E62">
            <v>0</v>
          </cell>
        </row>
        <row r="63">
          <cell r="A63" t="str">
            <v>PEP702521001</v>
          </cell>
          <cell r="B63">
            <v>5978</v>
          </cell>
          <cell r="C63">
            <v>1240317</v>
          </cell>
          <cell r="D63">
            <v>99737</v>
          </cell>
          <cell r="E63">
            <v>1346032</v>
          </cell>
        </row>
        <row r="64">
          <cell r="A64" t="str">
            <v>Engie Energia P</v>
          </cell>
          <cell r="E64">
            <v>0</v>
          </cell>
        </row>
        <row r="65">
          <cell r="A65" t="str">
            <v>PEP702101002</v>
          </cell>
          <cell r="B65">
            <v>110939</v>
          </cell>
          <cell r="C65">
            <v>3966280</v>
          </cell>
          <cell r="D65">
            <v>3062540</v>
          </cell>
          <cell r="E65">
            <v>7139759</v>
          </cell>
        </row>
        <row r="66">
          <cell r="A66" t="str">
            <v>Enel Peru S.A.A</v>
          </cell>
          <cell r="E66">
            <v>0</v>
          </cell>
        </row>
        <row r="67">
          <cell r="A67" t="str">
            <v>PEP700511004</v>
          </cell>
          <cell r="B67">
            <v>298022</v>
          </cell>
          <cell r="C67">
            <v>7430580</v>
          </cell>
          <cell r="D67">
            <v>3131783</v>
          </cell>
          <cell r="E67">
            <v>10860385</v>
          </cell>
        </row>
        <row r="68">
          <cell r="A68" t="str">
            <v>Enel Distribuci</v>
          </cell>
          <cell r="E68">
            <v>0</v>
          </cell>
        </row>
        <row r="69">
          <cell r="A69" t="str">
            <v>PEP701011004</v>
          </cell>
          <cell r="B69">
            <v>90509</v>
          </cell>
          <cell r="C69">
            <v>2418240</v>
          </cell>
          <cell r="D69">
            <v>685453</v>
          </cell>
          <cell r="E69">
            <v>3194202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48"/>
  <sheetViews>
    <sheetView showGridLines="0" zoomScale="90" zoomScaleNormal="90" workbookViewId="0">
      <selection activeCell="L4" sqref="L4"/>
    </sheetView>
  </sheetViews>
  <sheetFormatPr baseColWidth="10" defaultRowHeight="15" x14ac:dyDescent="0.25"/>
  <cols>
    <col min="1" max="1" width="40.85546875" style="1" customWidth="1"/>
    <col min="2" max="2" width="10.7109375" style="24" customWidth="1"/>
    <col min="3" max="3" width="9" style="1" customWidth="1"/>
    <col min="4" max="4" width="11.85546875" style="24" customWidth="1"/>
    <col min="5" max="5" width="9" style="1" customWidth="1"/>
    <col min="6" max="6" width="13.5703125" style="24" customWidth="1"/>
    <col min="7" max="7" width="9" style="1" customWidth="1"/>
    <col min="8" max="8" width="11.85546875" style="24" customWidth="1"/>
    <col min="9" max="9" width="9" style="1" customWidth="1"/>
    <col min="10" max="10" width="13.5703125" style="1" customWidth="1"/>
    <col min="11" max="11" width="9" style="1" customWidth="1"/>
    <col min="12" max="12" width="14.140625" style="1" customWidth="1"/>
    <col min="13" max="13" width="14.140625" style="5" customWidth="1"/>
    <col min="14" max="14" width="14.140625" style="6" customWidth="1"/>
    <col min="15" max="16384" width="11.42578125" style="1"/>
  </cols>
  <sheetData>
    <row r="1" spans="1:15" ht="15" customHeight="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5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5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M3"/>
    </row>
    <row r="4" spans="1:15" ht="1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5" ht="15.75" x14ac:dyDescent="0.25">
      <c r="A5" s="73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5" ht="15.75" x14ac:dyDescent="0.25">
      <c r="A6" s="76" t="s">
        <v>483</v>
      </c>
      <c r="B6" s="77"/>
      <c r="C6" s="77"/>
      <c r="D6" s="77"/>
      <c r="E6" s="77"/>
      <c r="F6" s="77"/>
      <c r="G6" s="77"/>
      <c r="H6" s="77"/>
      <c r="I6" s="77"/>
      <c r="J6" s="77"/>
      <c r="K6" s="78"/>
    </row>
    <row r="7" spans="1:15" ht="15.75" x14ac:dyDescent="0.25">
      <c r="A7" s="76" t="s">
        <v>476</v>
      </c>
      <c r="B7" s="77"/>
      <c r="C7" s="77"/>
      <c r="D7" s="77"/>
      <c r="E7" s="77"/>
      <c r="F7" s="77"/>
      <c r="G7" s="77"/>
      <c r="H7" s="77"/>
      <c r="I7" s="77"/>
      <c r="J7" s="77"/>
      <c r="K7" s="78"/>
    </row>
    <row r="8" spans="1:15" ht="15.75" x14ac:dyDescent="0.25">
      <c r="A8" s="79" t="s">
        <v>456</v>
      </c>
      <c r="B8" s="80"/>
      <c r="C8" s="80"/>
      <c r="D8" s="80"/>
      <c r="E8" s="80"/>
      <c r="F8" s="80"/>
      <c r="G8" s="80"/>
      <c r="H8" s="80"/>
      <c r="I8" s="80"/>
      <c r="J8" s="80"/>
      <c r="K8" s="81"/>
    </row>
    <row r="9" spans="1:15" ht="9" customHeight="1" x14ac:dyDescent="0.25">
      <c r="A9" s="2"/>
      <c r="B9" s="7"/>
      <c r="C9" s="2"/>
      <c r="D9" s="7"/>
      <c r="E9" s="2"/>
      <c r="F9" s="7"/>
      <c r="G9" s="2"/>
      <c r="H9" s="7"/>
      <c r="I9" s="2"/>
    </row>
    <row r="10" spans="1:15" ht="16.5" customHeight="1" x14ac:dyDescent="0.25">
      <c r="A10" s="71" t="s">
        <v>482</v>
      </c>
      <c r="B10" s="82" t="s">
        <v>480</v>
      </c>
      <c r="C10" s="83"/>
      <c r="D10" s="82" t="s">
        <v>479</v>
      </c>
      <c r="E10" s="83"/>
      <c r="F10" s="82" t="s">
        <v>481</v>
      </c>
      <c r="G10" s="83"/>
      <c r="H10" s="82" t="s">
        <v>481</v>
      </c>
      <c r="I10" s="83"/>
      <c r="J10" s="82" t="s">
        <v>2</v>
      </c>
      <c r="K10" s="83"/>
    </row>
    <row r="11" spans="1:15" ht="16.5" customHeight="1" x14ac:dyDescent="0.25">
      <c r="A11" s="72"/>
      <c r="B11" s="8" t="s">
        <v>10</v>
      </c>
      <c r="C11" s="9" t="s">
        <v>11</v>
      </c>
      <c r="D11" s="8" t="s">
        <v>10</v>
      </c>
      <c r="E11" s="9" t="s">
        <v>11</v>
      </c>
      <c r="F11" s="8" t="s">
        <v>10</v>
      </c>
      <c r="G11" s="9" t="s">
        <v>11</v>
      </c>
      <c r="H11" s="8" t="s">
        <v>10</v>
      </c>
      <c r="I11" s="9" t="s">
        <v>11</v>
      </c>
      <c r="J11" s="8" t="s">
        <v>10</v>
      </c>
      <c r="K11" s="9" t="s">
        <v>11</v>
      </c>
    </row>
    <row r="12" spans="1:15" ht="15" customHeight="1" x14ac:dyDescent="0.25">
      <c r="A12" s="10" t="s">
        <v>30</v>
      </c>
      <c r="B12" s="11">
        <v>27693.027382504002</v>
      </c>
      <c r="C12" s="12">
        <v>1.0004772741173793</v>
      </c>
      <c r="D12" s="11">
        <v>227932.41236023488</v>
      </c>
      <c r="E12" s="12">
        <v>0.72674348521842225</v>
      </c>
      <c r="F12" s="11">
        <v>2870018.6079618647</v>
      </c>
      <c r="G12" s="12">
        <v>0.55683886508817992</v>
      </c>
      <c r="H12" s="11">
        <v>438682.29105592886</v>
      </c>
      <c r="I12" s="12">
        <v>0.42410826421134867</v>
      </c>
      <c r="J12" s="11">
        <v>3564326.3387605324</v>
      </c>
      <c r="K12" s="12">
        <v>0.54585479888378108</v>
      </c>
      <c r="L12" s="13"/>
      <c r="O12" s="5"/>
    </row>
    <row r="13" spans="1:15" ht="15" customHeight="1" x14ac:dyDescent="0.25">
      <c r="A13" s="14" t="s">
        <v>31</v>
      </c>
      <c r="B13" s="11">
        <v>0</v>
      </c>
      <c r="C13" s="12">
        <v>0</v>
      </c>
      <c r="D13" s="11">
        <v>59785.630940448806</v>
      </c>
      <c r="E13" s="12">
        <v>0.19062149759980421</v>
      </c>
      <c r="F13" s="11">
        <v>1003963.2343888015</v>
      </c>
      <c r="G13" s="12">
        <v>0.19478819631219174</v>
      </c>
      <c r="H13" s="11">
        <v>14728.53789867</v>
      </c>
      <c r="I13" s="12">
        <v>1.4239222257047112E-2</v>
      </c>
      <c r="J13" s="11">
        <v>1078477.4032279202</v>
      </c>
      <c r="K13" s="12">
        <v>0.16516222424358373</v>
      </c>
      <c r="L13" s="13"/>
      <c r="O13" s="5"/>
    </row>
    <row r="14" spans="1:15" ht="15.75" x14ac:dyDescent="0.25">
      <c r="A14" s="15" t="s">
        <v>469</v>
      </c>
      <c r="B14" s="16">
        <v>0</v>
      </c>
      <c r="C14" s="17">
        <v>0</v>
      </c>
      <c r="D14" s="16">
        <v>56046.232778459802</v>
      </c>
      <c r="E14" s="17">
        <v>0.17869873845939616</v>
      </c>
      <c r="F14" s="16">
        <v>1003052.1828336514</v>
      </c>
      <c r="G14" s="17">
        <v>0.19461143477043755</v>
      </c>
      <c r="H14" s="16">
        <v>14728.53789867</v>
      </c>
      <c r="I14" s="17">
        <v>1.4239222257047112E-2</v>
      </c>
      <c r="J14" s="16">
        <v>1073826.9535107813</v>
      </c>
      <c r="K14" s="17">
        <v>0.16445003628608298</v>
      </c>
      <c r="L14" s="13"/>
      <c r="O14" s="5"/>
    </row>
    <row r="15" spans="1:15" ht="15.75" x14ac:dyDescent="0.25">
      <c r="A15" s="15" t="s">
        <v>470</v>
      </c>
      <c r="B15" s="16">
        <v>0</v>
      </c>
      <c r="C15" s="17">
        <v>0</v>
      </c>
      <c r="D15" s="16">
        <v>3739.3981619889996</v>
      </c>
      <c r="E15" s="17">
        <v>1.1922759140408053E-2</v>
      </c>
      <c r="F15" s="16">
        <v>911.05155515000001</v>
      </c>
      <c r="G15" s="17">
        <v>1.76761541754188E-4</v>
      </c>
      <c r="H15" s="16">
        <v>0</v>
      </c>
      <c r="I15" s="17">
        <v>0</v>
      </c>
      <c r="J15" s="16">
        <v>4650.4497171389994</v>
      </c>
      <c r="K15" s="17">
        <v>7.121879575007655E-4</v>
      </c>
      <c r="L15" s="13"/>
      <c r="O15" s="5"/>
    </row>
    <row r="16" spans="1:15" ht="15.75" x14ac:dyDescent="0.25">
      <c r="A16" s="14" t="s">
        <v>32</v>
      </c>
      <c r="B16" s="11">
        <v>27693.027382504002</v>
      </c>
      <c r="C16" s="12">
        <v>1.0004772741173793</v>
      </c>
      <c r="D16" s="11">
        <v>61671.293266351517</v>
      </c>
      <c r="E16" s="12">
        <v>0.19663377464492132</v>
      </c>
      <c r="F16" s="11">
        <v>712287.94771397486</v>
      </c>
      <c r="G16" s="12">
        <v>0.13819757520760612</v>
      </c>
      <c r="H16" s="11">
        <v>138534.02240551767</v>
      </c>
      <c r="I16" s="12">
        <v>0.13393160602676249</v>
      </c>
      <c r="J16" s="11">
        <v>940186.29076834803</v>
      </c>
      <c r="K16" s="12">
        <v>0.14398378540139731</v>
      </c>
      <c r="L16" s="13"/>
      <c r="O16" s="5"/>
    </row>
    <row r="17" spans="1:15" ht="15.75" x14ac:dyDescent="0.25">
      <c r="A17" s="15" t="s">
        <v>408</v>
      </c>
      <c r="B17" s="16">
        <v>0</v>
      </c>
      <c r="C17" s="17">
        <v>0</v>
      </c>
      <c r="D17" s="16">
        <v>3787.286134811</v>
      </c>
      <c r="E17" s="17">
        <v>1.207544594746778E-2</v>
      </c>
      <c r="F17" s="16">
        <v>184777.39970308021</v>
      </c>
      <c r="G17" s="17">
        <v>3.5850372976388517E-2</v>
      </c>
      <c r="H17" s="16">
        <v>78647.323886721497</v>
      </c>
      <c r="I17" s="17">
        <v>7.6034480302768104E-2</v>
      </c>
      <c r="J17" s="16">
        <v>267212.0097246127</v>
      </c>
      <c r="K17" s="17">
        <v>4.0921886484243969E-2</v>
      </c>
      <c r="L17" s="13"/>
      <c r="O17" s="5"/>
    </row>
    <row r="18" spans="1:15" ht="15.75" x14ac:dyDescent="0.25">
      <c r="A18" s="15" t="s">
        <v>409</v>
      </c>
      <c r="B18" s="16">
        <v>0</v>
      </c>
      <c r="C18" s="17">
        <v>0</v>
      </c>
      <c r="D18" s="16">
        <v>498.61235605080003</v>
      </c>
      <c r="E18" s="17">
        <v>1.5897839085589618E-3</v>
      </c>
      <c r="F18" s="16">
        <v>5318.5317978760004</v>
      </c>
      <c r="G18" s="17">
        <v>1.0318975640258366E-3</v>
      </c>
      <c r="H18" s="16">
        <v>0</v>
      </c>
      <c r="I18" s="17">
        <v>0</v>
      </c>
      <c r="J18" s="16">
        <v>5817.1441539268008</v>
      </c>
      <c r="K18" s="17">
        <v>8.9086008138184922E-4</v>
      </c>
      <c r="L18" s="13"/>
      <c r="O18" s="5"/>
    </row>
    <row r="19" spans="1:15" ht="15.75" x14ac:dyDescent="0.25">
      <c r="A19" s="15" t="s">
        <v>410</v>
      </c>
      <c r="B19" s="16">
        <v>0</v>
      </c>
      <c r="C19" s="17">
        <v>0</v>
      </c>
      <c r="D19" s="16">
        <v>13318.666652343401</v>
      </c>
      <c r="E19" s="17">
        <v>4.2465457725638769E-2</v>
      </c>
      <c r="F19" s="16">
        <v>151693.50834165289</v>
      </c>
      <c r="G19" s="17">
        <v>2.9431461103381382E-2</v>
      </c>
      <c r="H19" s="16">
        <v>9978.5855234000992</v>
      </c>
      <c r="I19" s="17">
        <v>9.6470741397540489E-3</v>
      </c>
      <c r="J19" s="16">
        <v>174990.76051739641</v>
      </c>
      <c r="K19" s="17">
        <v>2.679876568820562E-2</v>
      </c>
      <c r="L19" s="13"/>
      <c r="O19" s="5"/>
    </row>
    <row r="20" spans="1:15" ht="15.75" x14ac:dyDescent="0.25">
      <c r="A20" s="15" t="s">
        <v>418</v>
      </c>
      <c r="B20" s="16">
        <v>5585.2421554039993</v>
      </c>
      <c r="C20" s="17">
        <v>0.2017803171080681</v>
      </c>
      <c r="D20" s="16">
        <v>0</v>
      </c>
      <c r="E20" s="17">
        <v>0</v>
      </c>
      <c r="F20" s="16">
        <v>0</v>
      </c>
      <c r="G20" s="17">
        <v>0</v>
      </c>
      <c r="H20" s="16">
        <v>0</v>
      </c>
      <c r="I20" s="17">
        <v>0</v>
      </c>
      <c r="J20" s="16">
        <v>5585.2421554039993</v>
      </c>
      <c r="K20" s="17">
        <v>8.5534570735053381E-4</v>
      </c>
      <c r="L20" s="13"/>
      <c r="O20" s="5"/>
    </row>
    <row r="21" spans="1:15" ht="15.75" x14ac:dyDescent="0.25">
      <c r="A21" s="15" t="s">
        <v>407</v>
      </c>
      <c r="B21" s="16">
        <v>1312.7699499999999</v>
      </c>
      <c r="C21" s="17">
        <v>4.7426974414107967E-2</v>
      </c>
      <c r="D21" s="16">
        <v>562.22688531000006</v>
      </c>
      <c r="E21" s="17">
        <v>1.7926135290839006E-3</v>
      </c>
      <c r="F21" s="16">
        <v>6033.81239104</v>
      </c>
      <c r="G21" s="17">
        <v>1.1706757700667692E-3</v>
      </c>
      <c r="H21" s="16">
        <v>987.76233345999981</v>
      </c>
      <c r="I21" s="17">
        <v>9.5494661452760375E-4</v>
      </c>
      <c r="J21" s="16">
        <v>8896.5715598099996</v>
      </c>
      <c r="K21" s="17">
        <v>1.3624555716814563E-3</v>
      </c>
      <c r="L21" s="13"/>
      <c r="O21" s="5"/>
    </row>
    <row r="22" spans="1:15" ht="15.75" x14ac:dyDescent="0.25">
      <c r="A22" s="15" t="s">
        <v>411</v>
      </c>
      <c r="B22" s="16">
        <v>20795.015277099999</v>
      </c>
      <c r="C22" s="17">
        <v>0.75126998259520317</v>
      </c>
      <c r="D22" s="16">
        <v>13095.387000000001</v>
      </c>
      <c r="E22" s="17">
        <v>4.1753549177652421E-2</v>
      </c>
      <c r="F22" s="16">
        <v>216103.8851521344</v>
      </c>
      <c r="G22" s="17">
        <v>4.1928314267870387E-2</v>
      </c>
      <c r="H22" s="16">
        <v>25840.198</v>
      </c>
      <c r="I22" s="17">
        <v>2.498172765141406E-2</v>
      </c>
      <c r="J22" s="16">
        <v>275834.4854292344</v>
      </c>
      <c r="K22" s="17">
        <v>4.2242365950572312E-2</v>
      </c>
      <c r="L22" s="13"/>
      <c r="O22" s="5"/>
    </row>
    <row r="23" spans="1:15" ht="15.75" x14ac:dyDescent="0.25">
      <c r="A23" s="15" t="s">
        <v>455</v>
      </c>
      <c r="B23" s="16">
        <v>0</v>
      </c>
      <c r="C23" s="17">
        <v>0</v>
      </c>
      <c r="D23" s="16">
        <v>1210.27</v>
      </c>
      <c r="E23" s="17">
        <v>3.8588449477084869E-3</v>
      </c>
      <c r="F23" s="16">
        <v>28196.02</v>
      </c>
      <c r="G23" s="17">
        <v>5.4705707249589558E-3</v>
      </c>
      <c r="H23" s="16">
        <v>12789.61</v>
      </c>
      <c r="I23" s="17">
        <v>1.2364709968081582E-2</v>
      </c>
      <c r="J23" s="16">
        <v>42195.9</v>
      </c>
      <c r="K23" s="17">
        <v>6.4620442459905709E-3</v>
      </c>
      <c r="L23" s="18"/>
      <c r="M23" s="19"/>
      <c r="O23" s="5"/>
    </row>
    <row r="24" spans="1:15" ht="15.75" x14ac:dyDescent="0.25">
      <c r="A24" s="15" t="s">
        <v>422</v>
      </c>
      <c r="B24" s="16">
        <v>0</v>
      </c>
      <c r="C24" s="17">
        <v>0</v>
      </c>
      <c r="D24" s="16">
        <v>0</v>
      </c>
      <c r="E24" s="17">
        <v>0</v>
      </c>
      <c r="F24" s="16">
        <v>6640.7907504000004</v>
      </c>
      <c r="G24" s="17">
        <v>1.288441257656806E-3</v>
      </c>
      <c r="H24" s="16">
        <v>0</v>
      </c>
      <c r="I24" s="17">
        <v>0</v>
      </c>
      <c r="J24" s="16">
        <v>6640.7907504000004</v>
      </c>
      <c r="K24" s="17">
        <v>1.0169965247204048E-3</v>
      </c>
      <c r="L24" s="18"/>
      <c r="M24" s="20"/>
      <c r="N24" s="19"/>
      <c r="O24" s="5"/>
    </row>
    <row r="25" spans="1:15" ht="15.75" x14ac:dyDescent="0.25">
      <c r="A25" s="14" t="s">
        <v>412</v>
      </c>
      <c r="B25" s="11">
        <v>0</v>
      </c>
      <c r="C25" s="12">
        <v>0</v>
      </c>
      <c r="D25" s="11">
        <v>29198.8442378363</v>
      </c>
      <c r="E25" s="12">
        <v>9.3098079408810985E-2</v>
      </c>
      <c r="F25" s="11">
        <v>113523.99957779137</v>
      </c>
      <c r="G25" s="12">
        <v>2.2025841543257468E-2</v>
      </c>
      <c r="H25" s="11">
        <v>10290.542661936101</v>
      </c>
      <c r="I25" s="12">
        <v>9.9486673502170962E-3</v>
      </c>
      <c r="J25" s="11">
        <v>153013.38647756379</v>
      </c>
      <c r="K25" s="12">
        <v>2.3433065147250621E-2</v>
      </c>
      <c r="L25" s="13"/>
      <c r="O25" s="5"/>
    </row>
    <row r="26" spans="1:15" ht="15.75" x14ac:dyDescent="0.25">
      <c r="A26" s="15" t="s">
        <v>33</v>
      </c>
      <c r="B26" s="16">
        <v>0</v>
      </c>
      <c r="C26" s="17">
        <v>0</v>
      </c>
      <c r="D26" s="16">
        <v>76777.351410262883</v>
      </c>
      <c r="E26" s="17">
        <v>0.24479818105706333</v>
      </c>
      <c r="F26" s="16">
        <v>916536.78023154312</v>
      </c>
      <c r="G26" s="17">
        <v>0.17782578102451407</v>
      </c>
      <c r="H26" s="16">
        <v>263770.81434097805</v>
      </c>
      <c r="I26" s="17">
        <v>0.25500774592586389</v>
      </c>
      <c r="J26" s="16">
        <v>1257084.945982784</v>
      </c>
      <c r="K26" s="17">
        <v>0.19251487803102713</v>
      </c>
      <c r="L26" s="13"/>
      <c r="O26" s="5"/>
    </row>
    <row r="27" spans="1:15" ht="15.75" x14ac:dyDescent="0.25">
      <c r="A27" s="15" t="s">
        <v>408</v>
      </c>
      <c r="B27" s="16">
        <v>0</v>
      </c>
      <c r="C27" s="17">
        <v>0</v>
      </c>
      <c r="D27" s="16">
        <v>7341.9450732112982</v>
      </c>
      <c r="E27" s="17">
        <v>2.3409179482359013E-2</v>
      </c>
      <c r="F27" s="16">
        <v>288472.32696186675</v>
      </c>
      <c r="G27" s="17">
        <v>5.5969185255166372E-2</v>
      </c>
      <c r="H27" s="16">
        <v>164246.03233327181</v>
      </c>
      <c r="I27" s="17">
        <v>0.15878940430623414</v>
      </c>
      <c r="J27" s="16">
        <v>460060.30436834984</v>
      </c>
      <c r="K27" s="17">
        <v>7.0455424405029068E-2</v>
      </c>
      <c r="L27" s="13"/>
      <c r="O27" s="5"/>
    </row>
    <row r="28" spans="1:15" ht="15.75" x14ac:dyDescent="0.25">
      <c r="A28" s="15" t="s">
        <v>427</v>
      </c>
      <c r="B28" s="16">
        <v>0</v>
      </c>
      <c r="C28" s="17">
        <v>0</v>
      </c>
      <c r="D28" s="16">
        <v>519.80599308000001</v>
      </c>
      <c r="E28" s="17">
        <v>1.6573580524885773E-3</v>
      </c>
      <c r="F28" s="16">
        <v>35980.200567599997</v>
      </c>
      <c r="G28" s="17">
        <v>6.9808516203089706E-3</v>
      </c>
      <c r="H28" s="16">
        <v>11467.046700839999</v>
      </c>
      <c r="I28" s="17">
        <v>1.1086085239998199E-2</v>
      </c>
      <c r="J28" s="16">
        <v>47967.053261519999</v>
      </c>
      <c r="K28" s="17">
        <v>7.3458611032287159E-3</v>
      </c>
      <c r="L28" s="5"/>
      <c r="O28" s="6"/>
    </row>
    <row r="29" spans="1:15" ht="15.75" x14ac:dyDescent="0.25">
      <c r="A29" s="15" t="s">
        <v>424</v>
      </c>
      <c r="B29" s="16">
        <v>0</v>
      </c>
      <c r="C29" s="17">
        <v>0</v>
      </c>
      <c r="D29" s="16">
        <v>1149.5909999999999</v>
      </c>
      <c r="E29" s="17">
        <v>3.6653750173772353E-3</v>
      </c>
      <c r="F29" s="16">
        <v>34024.410299999996</v>
      </c>
      <c r="G29" s="17">
        <v>6.6013906544672603E-3</v>
      </c>
      <c r="H29" s="16">
        <v>18052.462349999998</v>
      </c>
      <c r="I29" s="17">
        <v>1.7452718352433144E-2</v>
      </c>
      <c r="J29" s="16">
        <v>53226.463649999991</v>
      </c>
      <c r="K29" s="17">
        <v>8.1513076664772813E-3</v>
      </c>
      <c r="L29" s="18"/>
      <c r="M29" s="19"/>
      <c r="O29" s="6"/>
    </row>
    <row r="30" spans="1:15" ht="15.75" x14ac:dyDescent="0.25">
      <c r="A30" s="15" t="s">
        <v>425</v>
      </c>
      <c r="B30" s="16">
        <v>0</v>
      </c>
      <c r="C30" s="17">
        <v>0</v>
      </c>
      <c r="D30" s="16">
        <v>297.88211348380003</v>
      </c>
      <c r="E30" s="17">
        <v>9.4977227282316173E-4</v>
      </c>
      <c r="F30" s="16">
        <v>10498.241639553198</v>
      </c>
      <c r="G30" s="17">
        <v>2.0368609958740574E-3</v>
      </c>
      <c r="H30" s="16">
        <v>6013.9096384133009</v>
      </c>
      <c r="I30" s="17">
        <v>5.8141138356236684E-3</v>
      </c>
      <c r="J30" s="16">
        <v>16810.033391450299</v>
      </c>
      <c r="K30" s="17">
        <v>2.5743538958081418E-3</v>
      </c>
      <c r="L30" s="18"/>
      <c r="M30" s="19"/>
      <c r="O30" s="5"/>
    </row>
    <row r="31" spans="1:15" ht="15.75" x14ac:dyDescent="0.25">
      <c r="A31" s="15" t="s">
        <v>423</v>
      </c>
      <c r="B31" s="16">
        <v>0</v>
      </c>
      <c r="C31" s="17">
        <v>0</v>
      </c>
      <c r="D31" s="16">
        <v>67386.536449425781</v>
      </c>
      <c r="E31" s="17">
        <v>0.21485635083199658</v>
      </c>
      <c r="F31" s="16">
        <v>547468.35415559507</v>
      </c>
      <c r="G31" s="17">
        <v>0.10621940086171951</v>
      </c>
      <c r="H31" s="16">
        <v>63991.363318452983</v>
      </c>
      <c r="I31" s="17">
        <v>6.1865424191574717E-2</v>
      </c>
      <c r="J31" s="16">
        <v>678846.25392347376</v>
      </c>
      <c r="K31" s="17">
        <v>0.10396115568286107</v>
      </c>
      <c r="L31" s="18"/>
      <c r="M31" s="20"/>
      <c r="N31" s="19"/>
      <c r="O31" s="5"/>
    </row>
    <row r="32" spans="1:15" ht="15.75" x14ac:dyDescent="0.25">
      <c r="A32" s="15" t="s">
        <v>426</v>
      </c>
      <c r="B32" s="16">
        <v>0</v>
      </c>
      <c r="C32" s="17">
        <v>0</v>
      </c>
      <c r="D32" s="16">
        <v>81.590781061999991</v>
      </c>
      <c r="E32" s="17">
        <v>2.6014540001874619E-4</v>
      </c>
      <c r="F32" s="16">
        <v>93.246606927999991</v>
      </c>
      <c r="G32" s="17">
        <v>1.8091636977916448E-5</v>
      </c>
      <c r="H32" s="16">
        <v>0</v>
      </c>
      <c r="I32" s="17">
        <v>0</v>
      </c>
      <c r="J32" s="16">
        <v>174.83738798999997</v>
      </c>
      <c r="K32" s="17">
        <v>2.6775277622821179E-5</v>
      </c>
      <c r="L32" s="5"/>
      <c r="O32" s="6"/>
    </row>
    <row r="33" spans="1:15" ht="15.75" x14ac:dyDescent="0.25">
      <c r="A33" s="14" t="s">
        <v>35</v>
      </c>
      <c r="B33" s="11">
        <v>0</v>
      </c>
      <c r="C33" s="12">
        <v>0</v>
      </c>
      <c r="D33" s="11">
        <v>41.351982000000007</v>
      </c>
      <c r="E33" s="12">
        <v>1.3184734548359647E-4</v>
      </c>
      <c r="F33" s="11">
        <v>923.80327788</v>
      </c>
      <c r="G33" s="12">
        <v>1.7923562146684004E-4</v>
      </c>
      <c r="H33" s="11">
        <v>426.06325454</v>
      </c>
      <c r="I33" s="12">
        <v>4.1190846088692449E-4</v>
      </c>
      <c r="J33" s="11">
        <v>1391.21851442</v>
      </c>
      <c r="K33" s="12">
        <v>2.1305661441095727E-4</v>
      </c>
      <c r="L33" s="13"/>
      <c r="O33" s="5"/>
    </row>
    <row r="34" spans="1:15" ht="15.75" x14ac:dyDescent="0.25">
      <c r="A34" s="15" t="s">
        <v>429</v>
      </c>
      <c r="B34" s="16">
        <v>0</v>
      </c>
      <c r="C34" s="17">
        <v>0</v>
      </c>
      <c r="D34" s="16">
        <v>41.351982000000007</v>
      </c>
      <c r="E34" s="17">
        <v>1.3184734548359647E-4</v>
      </c>
      <c r="F34" s="16">
        <v>923.80327788</v>
      </c>
      <c r="G34" s="17">
        <v>1.7923562146684004E-4</v>
      </c>
      <c r="H34" s="16">
        <v>426.06325454</v>
      </c>
      <c r="I34" s="17">
        <v>4.1190846088692449E-4</v>
      </c>
      <c r="J34" s="16">
        <v>1391.21851442</v>
      </c>
      <c r="K34" s="17">
        <v>2.1305661441095727E-4</v>
      </c>
      <c r="L34" s="18"/>
      <c r="M34" s="19"/>
      <c r="O34" s="5"/>
    </row>
    <row r="35" spans="1:15" ht="15.75" x14ac:dyDescent="0.25">
      <c r="A35" s="14" t="s">
        <v>36</v>
      </c>
      <c r="B35" s="11">
        <v>0</v>
      </c>
      <c r="C35" s="12">
        <v>0</v>
      </c>
      <c r="D35" s="11">
        <v>29656.784761171701</v>
      </c>
      <c r="E35" s="12">
        <v>9.4558184571149798E-2</v>
      </c>
      <c r="F35" s="11">
        <v>236306.8423496632</v>
      </c>
      <c r="G35" s="12">
        <v>4.584807692240106E-2</v>
      </c>
      <c r="H35" s="11">
        <v>21222.8531562229</v>
      </c>
      <c r="I35" s="12">
        <v>2.051778154078826E-2</v>
      </c>
      <c r="J35" s="11">
        <v>287186.48026705784</v>
      </c>
      <c r="K35" s="12">
        <v>4.3980854593361575E-2</v>
      </c>
      <c r="L35" s="13"/>
      <c r="O35" s="5"/>
    </row>
    <row r="36" spans="1:15" ht="15.75" x14ac:dyDescent="0.25">
      <c r="A36" s="15" t="s">
        <v>430</v>
      </c>
      <c r="B36" s="16">
        <v>0</v>
      </c>
      <c r="C36" s="17">
        <v>0</v>
      </c>
      <c r="D36" s="16">
        <v>29656.784761171701</v>
      </c>
      <c r="E36" s="17">
        <v>9.4558184571149798E-2</v>
      </c>
      <c r="F36" s="16">
        <v>236306.8423496632</v>
      </c>
      <c r="G36" s="17">
        <v>4.584807692240106E-2</v>
      </c>
      <c r="H36" s="16">
        <v>21222.8531562229</v>
      </c>
      <c r="I36" s="17">
        <v>2.051778154078826E-2</v>
      </c>
      <c r="J36" s="16">
        <v>287186.48026705784</v>
      </c>
      <c r="K36" s="17">
        <v>4.3980854593361575E-2</v>
      </c>
      <c r="L36" s="13"/>
      <c r="O36" s="5"/>
    </row>
    <row r="37" spans="1:15" ht="15.75" x14ac:dyDescent="0.25">
      <c r="A37" s="10" t="s">
        <v>37</v>
      </c>
      <c r="B37" s="11">
        <v>0</v>
      </c>
      <c r="C37" s="12">
        <v>0</v>
      </c>
      <c r="D37" s="11">
        <v>93883.157683249694</v>
      </c>
      <c r="E37" s="12">
        <v>0.29933861758196717</v>
      </c>
      <c r="F37" s="11">
        <v>2312165.6749339229</v>
      </c>
      <c r="G37" s="12">
        <v>0.44860465599572158</v>
      </c>
      <c r="H37" s="11">
        <v>615567.84184995398</v>
      </c>
      <c r="I37" s="12">
        <v>0.59511727332988196</v>
      </c>
      <c r="J37" s="11">
        <v>3021616.6744671264</v>
      </c>
      <c r="K37" s="12">
        <v>0.46274213003702869</v>
      </c>
      <c r="L37" s="13"/>
      <c r="O37" s="5"/>
    </row>
    <row r="38" spans="1:15" ht="15.75" x14ac:dyDescent="0.25">
      <c r="A38" s="14" t="s">
        <v>32</v>
      </c>
      <c r="B38" s="11">
        <v>0</v>
      </c>
      <c r="C38" s="12">
        <v>0</v>
      </c>
      <c r="D38" s="11">
        <v>362.04386403000001</v>
      </c>
      <c r="E38" s="12">
        <v>1.1543466627785732E-3</v>
      </c>
      <c r="F38" s="11">
        <v>9001.5646327899995</v>
      </c>
      <c r="G38" s="12">
        <v>1.746476841730389E-3</v>
      </c>
      <c r="H38" s="11">
        <v>1356.3268555499999</v>
      </c>
      <c r="I38" s="12">
        <v>1.3112665820768446E-3</v>
      </c>
      <c r="J38" s="11">
        <v>10719.935352369999</v>
      </c>
      <c r="K38" s="12">
        <v>1.6416925948059755E-3</v>
      </c>
      <c r="L38" s="13"/>
      <c r="O38" s="5"/>
    </row>
    <row r="39" spans="1:15" ht="15.75" x14ac:dyDescent="0.25">
      <c r="A39" s="15" t="s">
        <v>433</v>
      </c>
      <c r="B39" s="16">
        <v>0</v>
      </c>
      <c r="C39" s="17">
        <v>0</v>
      </c>
      <c r="D39" s="16">
        <v>362.04386403000001</v>
      </c>
      <c r="E39" s="17">
        <v>1.1543466627785732E-3</v>
      </c>
      <c r="F39" s="16">
        <v>9001.5646327899995</v>
      </c>
      <c r="G39" s="17">
        <v>1.746476841730389E-3</v>
      </c>
      <c r="H39" s="16">
        <v>1356.3268555499999</v>
      </c>
      <c r="I39" s="17">
        <v>1.3112665820768446E-3</v>
      </c>
      <c r="J39" s="16">
        <v>10719.935352369999</v>
      </c>
      <c r="K39" s="17">
        <v>1.6416925948059755E-3</v>
      </c>
      <c r="L39" s="13"/>
      <c r="O39" s="5"/>
    </row>
    <row r="40" spans="1:15" ht="15.75" x14ac:dyDescent="0.25">
      <c r="A40" s="14" t="s">
        <v>33</v>
      </c>
      <c r="B40" s="11">
        <v>0</v>
      </c>
      <c r="C40" s="12">
        <v>0</v>
      </c>
      <c r="D40" s="11">
        <v>2351.8174253641</v>
      </c>
      <c r="E40" s="12">
        <v>7.4985736982648814E-3</v>
      </c>
      <c r="F40" s="11">
        <v>9120.8438662670997</v>
      </c>
      <c r="G40" s="12">
        <v>1.7696193094529746E-3</v>
      </c>
      <c r="H40" s="11">
        <v>0</v>
      </c>
      <c r="I40" s="12">
        <v>0</v>
      </c>
      <c r="J40" s="11">
        <v>11472.661291631201</v>
      </c>
      <c r="K40" s="12">
        <v>1.756967972854807E-3</v>
      </c>
      <c r="L40" s="13"/>
      <c r="O40" s="5"/>
    </row>
    <row r="41" spans="1:15" ht="15.75" x14ac:dyDescent="0.25">
      <c r="A41" s="15" t="s">
        <v>428</v>
      </c>
      <c r="B41" s="16">
        <v>0</v>
      </c>
      <c r="C41" s="17">
        <v>0</v>
      </c>
      <c r="D41" s="16">
        <v>2351.8174253641</v>
      </c>
      <c r="E41" s="17">
        <v>7.4985736982648814E-3</v>
      </c>
      <c r="F41" s="16">
        <v>9120.8438662670997</v>
      </c>
      <c r="G41" s="17">
        <v>1.7696193094529746E-3</v>
      </c>
      <c r="H41" s="16">
        <v>0</v>
      </c>
      <c r="I41" s="17">
        <v>0</v>
      </c>
      <c r="J41" s="16">
        <v>11472.661291631201</v>
      </c>
      <c r="K41" s="17">
        <v>1.756967972854807E-3</v>
      </c>
      <c r="L41" s="13"/>
      <c r="O41" s="5"/>
    </row>
    <row r="42" spans="1:15" ht="15.75" x14ac:dyDescent="0.25">
      <c r="A42" s="10" t="s">
        <v>35</v>
      </c>
      <c r="B42" s="11">
        <v>0</v>
      </c>
      <c r="C42" s="12">
        <v>0</v>
      </c>
      <c r="D42" s="11">
        <v>91169.296393855606</v>
      </c>
      <c r="E42" s="12">
        <v>0.29068569722092369</v>
      </c>
      <c r="F42" s="11">
        <v>2294043.2664348655</v>
      </c>
      <c r="G42" s="12">
        <v>0.44508855984453821</v>
      </c>
      <c r="H42" s="11">
        <v>614211.51499440405</v>
      </c>
      <c r="I42" s="12">
        <v>0.59380600674780515</v>
      </c>
      <c r="J42" s="11">
        <v>2999424.0778231248</v>
      </c>
      <c r="K42" s="12">
        <v>0.45934346946936783</v>
      </c>
      <c r="L42" s="13"/>
      <c r="O42" s="5"/>
    </row>
    <row r="43" spans="1:15" ht="15.75" x14ac:dyDescent="0.25">
      <c r="A43" s="15" t="s">
        <v>436</v>
      </c>
      <c r="B43" s="16">
        <v>0</v>
      </c>
      <c r="C43" s="17">
        <v>0</v>
      </c>
      <c r="D43" s="16">
        <v>0</v>
      </c>
      <c r="E43" s="17">
        <v>0</v>
      </c>
      <c r="F43" s="16">
        <v>0</v>
      </c>
      <c r="G43" s="17">
        <v>0</v>
      </c>
      <c r="H43" s="16">
        <v>0</v>
      </c>
      <c r="I43" s="17">
        <v>0</v>
      </c>
      <c r="J43" s="16">
        <v>0</v>
      </c>
      <c r="K43" s="17">
        <v>0</v>
      </c>
      <c r="L43" s="13"/>
      <c r="O43" s="5"/>
    </row>
    <row r="44" spans="1:15" ht="15.75" x14ac:dyDescent="0.25">
      <c r="A44" s="10" t="s">
        <v>435</v>
      </c>
      <c r="B44" s="11">
        <v>0</v>
      </c>
      <c r="C44" s="12">
        <v>0</v>
      </c>
      <c r="D44" s="11">
        <v>91169.296393855606</v>
      </c>
      <c r="E44" s="12">
        <v>0.29068569722092369</v>
      </c>
      <c r="F44" s="11">
        <v>2294043.2664348655</v>
      </c>
      <c r="G44" s="12">
        <v>0.44508855984453821</v>
      </c>
      <c r="H44" s="11">
        <v>614211.51499440405</v>
      </c>
      <c r="I44" s="12">
        <v>0.59380600674780515</v>
      </c>
      <c r="J44" s="11">
        <v>2999424.0778231248</v>
      </c>
      <c r="K44" s="12">
        <v>0.45934346946936783</v>
      </c>
    </row>
    <row r="45" spans="1:15" ht="15.75" x14ac:dyDescent="0.25">
      <c r="A45" s="10" t="s">
        <v>61</v>
      </c>
      <c r="B45" s="11">
        <v>-13.21086</v>
      </c>
      <c r="C45" s="12">
        <v>-4.7727411737933387E-4</v>
      </c>
      <c r="D45" s="11">
        <v>-8180.2681849068013</v>
      </c>
      <c r="E45" s="12">
        <v>-2.6082102800390066E-2</v>
      </c>
      <c r="F45" s="11">
        <v>-28056.602696289803</v>
      </c>
      <c r="G45" s="12">
        <v>-5.4435210839021766E-3</v>
      </c>
      <c r="H45" s="11">
        <v>-19886.202573890005</v>
      </c>
      <c r="I45" s="12">
        <v>-1.9225537541228174E-2</v>
      </c>
      <c r="J45" s="11">
        <v>-56136.28431508661</v>
      </c>
      <c r="K45" s="12">
        <v>-8.5969289208097516E-3</v>
      </c>
    </row>
    <row r="46" spans="1:15" ht="15.75" x14ac:dyDescent="0.25">
      <c r="A46" s="21" t="s">
        <v>2</v>
      </c>
      <c r="B46" s="22">
        <v>27679.816522504003</v>
      </c>
      <c r="C46" s="23">
        <v>1</v>
      </c>
      <c r="D46" s="22">
        <v>313635.30185857805</v>
      </c>
      <c r="E46" s="23">
        <v>1</v>
      </c>
      <c r="F46" s="22">
        <v>5154127.6801995002</v>
      </c>
      <c r="G46" s="23">
        <v>1</v>
      </c>
      <c r="H46" s="22">
        <v>1034363.93033199</v>
      </c>
      <c r="I46" s="23">
        <v>1</v>
      </c>
      <c r="J46" s="22">
        <v>6529806.7289125724</v>
      </c>
      <c r="K46" s="23">
        <v>1</v>
      </c>
    </row>
    <row r="48" spans="1:15" x14ac:dyDescent="0.25">
      <c r="D48" s="25"/>
    </row>
  </sheetData>
  <sheetProtection sheet="1" objects="1" scenarios="1"/>
  <mergeCells count="11">
    <mergeCell ref="A1:K4"/>
    <mergeCell ref="A10:A11"/>
    <mergeCell ref="A5:K5"/>
    <mergeCell ref="A6:K6"/>
    <mergeCell ref="A7:K7"/>
    <mergeCell ref="A8:K8"/>
    <mergeCell ref="J10:K10"/>
    <mergeCell ref="B10:C10"/>
    <mergeCell ref="D10:E10"/>
    <mergeCell ref="F10:G10"/>
    <mergeCell ref="H10:I1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M136"/>
  <sheetViews>
    <sheetView showGridLines="0" topLeftCell="A126" zoomScale="90" zoomScaleNormal="90" workbookViewId="0">
      <selection activeCell="G137" sqref="G137"/>
    </sheetView>
  </sheetViews>
  <sheetFormatPr baseColWidth="10" defaultRowHeight="15" x14ac:dyDescent="0.25"/>
  <cols>
    <col min="1" max="1" width="52.7109375" style="1" customWidth="1"/>
    <col min="2" max="2" width="9.140625" style="1" customWidth="1"/>
    <col min="3" max="3" width="12.5703125" style="1" customWidth="1"/>
    <col min="4" max="4" width="17.28515625" style="1" customWidth="1"/>
    <col min="5" max="5" width="10.28515625" style="1" customWidth="1"/>
    <col min="6" max="6" width="7.42578125" style="1" customWidth="1"/>
    <col min="7" max="7" width="13.5703125" style="1" customWidth="1"/>
    <col min="8" max="8" width="7.42578125" style="1" customWidth="1"/>
    <col min="9" max="9" width="11.42578125" style="1" customWidth="1"/>
    <col min="10" max="10" width="7.42578125" style="1" customWidth="1"/>
    <col min="11" max="11" width="13.5703125" style="1" customWidth="1"/>
    <col min="12" max="12" width="7.42578125" style="1" customWidth="1"/>
    <col min="13" max="16384" width="11.42578125" style="1"/>
  </cols>
  <sheetData>
    <row r="1" spans="1:12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 x14ac:dyDescent="0.25">
      <c r="A5" s="73" t="s">
        <v>13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</row>
    <row r="6" spans="1:12" ht="15.75" x14ac:dyDescent="0.25">
      <c r="A6" s="76" t="s">
        <v>484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1:12" ht="15.75" x14ac:dyDescent="0.25">
      <c r="A7" s="76" t="s">
        <v>476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8"/>
    </row>
    <row r="8" spans="1:12" ht="15.75" x14ac:dyDescent="0.25">
      <c r="A8" s="79" t="str">
        <f>'1'!A8:I8</f>
        <v>Al 31-05-2018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1"/>
    </row>
    <row r="9" spans="1:12" ht="15.75" x14ac:dyDescent="0.25">
      <c r="A9" s="49"/>
      <c r="B9" s="49"/>
      <c r="C9" s="141"/>
      <c r="D9" s="141"/>
      <c r="E9" s="49"/>
      <c r="F9" s="49"/>
      <c r="G9" s="49"/>
      <c r="H9" s="49"/>
      <c r="I9" s="49"/>
      <c r="J9" s="49"/>
      <c r="K9" s="52"/>
      <c r="L9" s="52"/>
    </row>
    <row r="10" spans="1:12" ht="15" customHeight="1" x14ac:dyDescent="0.25">
      <c r="A10" s="98" t="s">
        <v>492</v>
      </c>
      <c r="B10" s="98" t="s">
        <v>19</v>
      </c>
      <c r="C10" s="142" t="s">
        <v>28</v>
      </c>
      <c r="D10" s="142" t="s">
        <v>20</v>
      </c>
      <c r="E10" s="98" t="s">
        <v>479</v>
      </c>
      <c r="F10" s="98"/>
      <c r="G10" s="98" t="s">
        <v>481</v>
      </c>
      <c r="H10" s="98"/>
      <c r="I10" s="98" t="s">
        <v>491</v>
      </c>
      <c r="J10" s="98"/>
      <c r="K10" s="98" t="s">
        <v>0</v>
      </c>
      <c r="L10" s="98"/>
    </row>
    <row r="11" spans="1:12" ht="15.75" x14ac:dyDescent="0.25">
      <c r="A11" s="98"/>
      <c r="B11" s="98"/>
      <c r="C11" s="142"/>
      <c r="D11" s="142"/>
      <c r="E11" s="53" t="s">
        <v>10</v>
      </c>
      <c r="F11" s="53" t="s">
        <v>11</v>
      </c>
      <c r="G11" s="53" t="s">
        <v>10</v>
      </c>
      <c r="H11" s="53" t="s">
        <v>11</v>
      </c>
      <c r="I11" s="53" t="s">
        <v>10</v>
      </c>
      <c r="J11" s="53" t="s">
        <v>11</v>
      </c>
      <c r="K11" s="53" t="s">
        <v>10</v>
      </c>
      <c r="L11" s="53" t="s">
        <v>11</v>
      </c>
    </row>
    <row r="12" spans="1:12" x14ac:dyDescent="0.25">
      <c r="A12" s="54" t="s">
        <v>38</v>
      </c>
      <c r="B12" s="54" t="s">
        <v>24</v>
      </c>
      <c r="C12" s="54" t="s">
        <v>24</v>
      </c>
      <c r="D12" s="54" t="s">
        <v>24</v>
      </c>
      <c r="E12" s="55">
        <v>362.04386403000001</v>
      </c>
      <c r="F12" s="56">
        <v>1.1543466627785732E-3</v>
      </c>
      <c r="G12" s="55">
        <v>9001.5646327899995</v>
      </c>
      <c r="H12" s="56">
        <v>1.746476841730389E-3</v>
      </c>
      <c r="I12" s="55">
        <v>1356.3268555499999</v>
      </c>
      <c r="J12" s="56">
        <v>1.3112665820768446E-3</v>
      </c>
      <c r="K12" s="55">
        <v>10719.935352369999</v>
      </c>
      <c r="L12" s="56">
        <v>1.6416925948059755E-3</v>
      </c>
    </row>
    <row r="13" spans="1:12" x14ac:dyDescent="0.25">
      <c r="A13" s="54" t="s">
        <v>127</v>
      </c>
      <c r="B13" s="54"/>
      <c r="C13" s="143"/>
      <c r="D13" s="143"/>
      <c r="E13" s="55">
        <v>362.04386403000001</v>
      </c>
      <c r="F13" s="56">
        <v>1.1543466627785732E-3</v>
      </c>
      <c r="G13" s="55">
        <v>9001.5646327899995</v>
      </c>
      <c r="H13" s="56">
        <v>1.746476841730389E-3</v>
      </c>
      <c r="I13" s="55">
        <v>1356.3268555499999</v>
      </c>
      <c r="J13" s="56">
        <v>1.3112665820768446E-3</v>
      </c>
      <c r="K13" s="55">
        <v>10719.935352369999</v>
      </c>
      <c r="L13" s="56">
        <v>1.6416925948059755E-3</v>
      </c>
    </row>
    <row r="14" spans="1:12" x14ac:dyDescent="0.25">
      <c r="A14" s="57" t="s">
        <v>332</v>
      </c>
      <c r="B14" s="60"/>
      <c r="C14" s="144"/>
      <c r="D14" s="144"/>
      <c r="E14" s="58">
        <v>362.04386403000001</v>
      </c>
      <c r="F14" s="59">
        <v>1.1543466627785732E-3</v>
      </c>
      <c r="G14" s="58">
        <v>9001.5646327899995</v>
      </c>
      <c r="H14" s="59">
        <v>1.746476841730389E-3</v>
      </c>
      <c r="I14" s="58">
        <v>1356.3268555499999</v>
      </c>
      <c r="J14" s="59">
        <v>1.3112665820768446E-3</v>
      </c>
      <c r="K14" s="58">
        <v>10719.935352369999</v>
      </c>
      <c r="L14" s="59">
        <v>1.6416925948059755E-3</v>
      </c>
    </row>
    <row r="15" spans="1:12" x14ac:dyDescent="0.25">
      <c r="A15" s="60" t="s">
        <v>34</v>
      </c>
      <c r="B15" s="60" t="s">
        <v>24</v>
      </c>
      <c r="C15" s="60" t="s">
        <v>24</v>
      </c>
      <c r="D15" s="60" t="s">
        <v>24</v>
      </c>
      <c r="E15" s="145">
        <v>2351.8174253641</v>
      </c>
      <c r="F15" s="100">
        <v>7.4985736982648814E-3</v>
      </c>
      <c r="G15" s="145">
        <v>9120.8438662670997</v>
      </c>
      <c r="H15" s="100">
        <v>1.7696193094529746E-3</v>
      </c>
      <c r="I15" s="145">
        <v>0</v>
      </c>
      <c r="J15" s="100">
        <v>0</v>
      </c>
      <c r="K15" s="145">
        <v>11472.661291631201</v>
      </c>
      <c r="L15" s="100">
        <v>1.756967972854807E-3</v>
      </c>
    </row>
    <row r="16" spans="1:12" x14ac:dyDescent="0.25">
      <c r="A16" s="54" t="s">
        <v>128</v>
      </c>
      <c r="B16" s="54" t="s">
        <v>24</v>
      </c>
      <c r="C16" s="146" t="s">
        <v>24</v>
      </c>
      <c r="D16" s="143" t="s">
        <v>24</v>
      </c>
      <c r="E16" s="55">
        <v>926.52369759929991</v>
      </c>
      <c r="F16" s="56">
        <v>2.9541435294713116E-3</v>
      </c>
      <c r="G16" s="55">
        <v>1698.626778932</v>
      </c>
      <c r="H16" s="56">
        <v>3.2956629799016769E-4</v>
      </c>
      <c r="I16" s="55">
        <v>0</v>
      </c>
      <c r="J16" s="56">
        <v>0</v>
      </c>
      <c r="K16" s="55">
        <v>2625.1504765312998</v>
      </c>
      <c r="L16" s="56">
        <v>4.020257544389026E-4</v>
      </c>
    </row>
    <row r="17" spans="1:12" x14ac:dyDescent="0.25">
      <c r="A17" s="61" t="s">
        <v>338</v>
      </c>
      <c r="B17" s="54" t="s">
        <v>332</v>
      </c>
      <c r="C17" s="146">
        <v>5.875</v>
      </c>
      <c r="D17" s="143">
        <v>9.4493150684931511</v>
      </c>
      <c r="E17" s="147">
        <v>926.52369759929991</v>
      </c>
      <c r="F17" s="148">
        <v>2.9541435294713116E-3</v>
      </c>
      <c r="G17" s="147">
        <v>1698.626778932</v>
      </c>
      <c r="H17" s="148">
        <v>3.2956629799016769E-4</v>
      </c>
      <c r="I17" s="147">
        <v>0</v>
      </c>
      <c r="J17" s="148">
        <v>0</v>
      </c>
      <c r="K17" s="147">
        <v>2625.1504765312998</v>
      </c>
      <c r="L17" s="148">
        <v>4.020257544389026E-4</v>
      </c>
    </row>
    <row r="18" spans="1:12" x14ac:dyDescent="0.25">
      <c r="A18" s="60" t="s">
        <v>129</v>
      </c>
      <c r="B18" s="60" t="s">
        <v>24</v>
      </c>
      <c r="C18" s="60" t="s">
        <v>24</v>
      </c>
      <c r="D18" s="60" t="s">
        <v>24</v>
      </c>
      <c r="E18" s="145">
        <v>1425.2937277648</v>
      </c>
      <c r="F18" s="100">
        <v>4.5444301687935697E-3</v>
      </c>
      <c r="G18" s="145">
        <v>7422.2170873351006</v>
      </c>
      <c r="H18" s="100">
        <v>1.4400530114628068E-3</v>
      </c>
      <c r="I18" s="145">
        <v>0</v>
      </c>
      <c r="J18" s="100">
        <v>0</v>
      </c>
      <c r="K18" s="145">
        <v>8847.5108150999004</v>
      </c>
      <c r="L18" s="100">
        <v>1.3549422184159043E-3</v>
      </c>
    </row>
    <row r="19" spans="1:12" x14ac:dyDescent="0.25">
      <c r="A19" s="60" t="s">
        <v>339</v>
      </c>
      <c r="B19" s="60" t="s">
        <v>332</v>
      </c>
      <c r="C19" s="144">
        <v>5.875</v>
      </c>
      <c r="D19" s="144">
        <v>26.915068493150685</v>
      </c>
      <c r="E19" s="145">
        <v>1425.2937277648</v>
      </c>
      <c r="F19" s="100">
        <v>4.5444301687935697E-3</v>
      </c>
      <c r="G19" s="145">
        <v>7422.2170873351006</v>
      </c>
      <c r="H19" s="100">
        <v>1.4400530114628068E-3</v>
      </c>
      <c r="I19" s="145">
        <v>0</v>
      </c>
      <c r="J19" s="100">
        <v>0</v>
      </c>
      <c r="K19" s="145">
        <v>8847.5108150999004</v>
      </c>
      <c r="L19" s="100">
        <v>1.3549422184159043E-3</v>
      </c>
    </row>
    <row r="20" spans="1:12" x14ac:dyDescent="0.25">
      <c r="A20" s="57" t="s">
        <v>40</v>
      </c>
      <c r="B20" s="60" t="s">
        <v>24</v>
      </c>
      <c r="C20" s="144" t="s">
        <v>24</v>
      </c>
      <c r="D20" s="144" t="s">
        <v>24</v>
      </c>
      <c r="E20" s="58">
        <v>91169.296393855591</v>
      </c>
      <c r="F20" s="59">
        <v>0.29068569722092358</v>
      </c>
      <c r="G20" s="58">
        <v>2294043.266434866</v>
      </c>
      <c r="H20" s="59">
        <v>0.44508855984453821</v>
      </c>
      <c r="I20" s="58">
        <v>614211.51499440393</v>
      </c>
      <c r="J20" s="59">
        <v>0.59380600674780526</v>
      </c>
      <c r="K20" s="58">
        <v>2999424.0778231253</v>
      </c>
      <c r="L20" s="59">
        <v>0.45934346946936788</v>
      </c>
    </row>
    <row r="21" spans="1:12" x14ac:dyDescent="0.25">
      <c r="A21" s="61" t="s">
        <v>130</v>
      </c>
      <c r="B21" s="60" t="s">
        <v>24</v>
      </c>
      <c r="C21" s="144" t="s">
        <v>24</v>
      </c>
      <c r="D21" s="144" t="s">
        <v>24</v>
      </c>
      <c r="E21" s="147">
        <v>1213.1557408188</v>
      </c>
      <c r="F21" s="148">
        <v>3.8680458916127577E-3</v>
      </c>
      <c r="G21" s="147">
        <v>111813.97578345879</v>
      </c>
      <c r="H21" s="148">
        <v>2.1694064004858109E-2</v>
      </c>
      <c r="I21" s="147">
        <v>19565.924360089401</v>
      </c>
      <c r="J21" s="148">
        <v>1.8915899700610705E-2</v>
      </c>
      <c r="K21" s="147">
        <v>132593.055884367</v>
      </c>
      <c r="L21" s="148">
        <v>2.0305816295798407E-2</v>
      </c>
    </row>
    <row r="22" spans="1:12" x14ac:dyDescent="0.25">
      <c r="A22" s="57" t="s">
        <v>340</v>
      </c>
      <c r="B22" s="60" t="s">
        <v>332</v>
      </c>
      <c r="C22" s="144" t="s">
        <v>24</v>
      </c>
      <c r="D22" s="144">
        <v>0</v>
      </c>
      <c r="E22" s="58">
        <v>58.525026390000001</v>
      </c>
      <c r="F22" s="59">
        <v>1.866021651363393E-4</v>
      </c>
      <c r="G22" s="58">
        <v>867.46661152679997</v>
      </c>
      <c r="H22" s="59">
        <v>1.683052235704846E-4</v>
      </c>
      <c r="I22" s="58">
        <v>218.33736511889998</v>
      </c>
      <c r="J22" s="59">
        <v>2.1108369957256951E-4</v>
      </c>
      <c r="K22" s="58">
        <v>1144.3290030357</v>
      </c>
      <c r="L22" s="59">
        <v>1.7524699436644251E-4</v>
      </c>
    </row>
    <row r="23" spans="1:12" x14ac:dyDescent="0.25">
      <c r="A23" s="57" t="s">
        <v>341</v>
      </c>
      <c r="B23" s="60" t="s">
        <v>335</v>
      </c>
      <c r="C23" s="144" t="s">
        <v>24</v>
      </c>
      <c r="D23" s="144">
        <v>0</v>
      </c>
      <c r="E23" s="58">
        <v>1154.6307144287998</v>
      </c>
      <c r="F23" s="59">
        <v>3.6814437264764185E-3</v>
      </c>
      <c r="G23" s="58">
        <v>110946.50917193199</v>
      </c>
      <c r="H23" s="59">
        <v>2.1525758781287624E-2</v>
      </c>
      <c r="I23" s="58">
        <v>19347.586994970501</v>
      </c>
      <c r="J23" s="59">
        <v>1.8704816001038134E-2</v>
      </c>
      <c r="K23" s="58">
        <v>131448.7268813313</v>
      </c>
      <c r="L23" s="59">
        <v>2.0130569301431964E-2</v>
      </c>
    </row>
    <row r="24" spans="1:12" x14ac:dyDescent="0.25">
      <c r="A24" s="57" t="s">
        <v>131</v>
      </c>
      <c r="B24" s="60" t="s">
        <v>24</v>
      </c>
      <c r="C24" s="144" t="s">
        <v>24</v>
      </c>
      <c r="D24" s="144" t="s">
        <v>24</v>
      </c>
      <c r="E24" s="58">
        <v>436.66965668900002</v>
      </c>
      <c r="F24" s="59">
        <v>1.3922847782163873E-3</v>
      </c>
      <c r="G24" s="58">
        <v>52671.472455041599</v>
      </c>
      <c r="H24" s="59">
        <v>1.0219279715826299E-2</v>
      </c>
      <c r="I24" s="58">
        <v>18425.436500617998</v>
      </c>
      <c r="J24" s="59">
        <v>1.7813301450587279E-2</v>
      </c>
      <c r="K24" s="58">
        <v>71533.578612348603</v>
      </c>
      <c r="L24" s="59">
        <v>1.0954930456917414E-2</v>
      </c>
    </row>
    <row r="25" spans="1:12" x14ac:dyDescent="0.25">
      <c r="A25" s="57" t="s">
        <v>342</v>
      </c>
      <c r="B25" s="60" t="s">
        <v>332</v>
      </c>
      <c r="C25" s="144" t="s">
        <v>24</v>
      </c>
      <c r="D25" s="144">
        <v>0</v>
      </c>
      <c r="E25" s="58">
        <v>139.61693871700001</v>
      </c>
      <c r="F25" s="59">
        <v>4.4515696380363135E-4</v>
      </c>
      <c r="G25" s="58">
        <v>2690.9970452861999</v>
      </c>
      <c r="H25" s="59">
        <v>5.2210523530958391E-4</v>
      </c>
      <c r="I25" s="58">
        <v>455.8937203621</v>
      </c>
      <c r="J25" s="59">
        <v>4.4074789055702679E-4</v>
      </c>
      <c r="K25" s="58">
        <v>3286.5077043652996</v>
      </c>
      <c r="L25" s="59">
        <v>5.0330857264325362E-4</v>
      </c>
    </row>
    <row r="26" spans="1:12" x14ac:dyDescent="0.25">
      <c r="A26" s="57" t="s">
        <v>343</v>
      </c>
      <c r="B26" s="60" t="s">
        <v>335</v>
      </c>
      <c r="C26" s="144" t="s">
        <v>24</v>
      </c>
      <c r="D26" s="144">
        <v>0</v>
      </c>
      <c r="E26" s="58">
        <v>297.05271797200004</v>
      </c>
      <c r="F26" s="59">
        <v>9.4712781441275607E-4</v>
      </c>
      <c r="G26" s="58">
        <v>48134.2466530034</v>
      </c>
      <c r="H26" s="59">
        <v>9.3389705571167141E-3</v>
      </c>
      <c r="I26" s="58">
        <v>17969.542780255899</v>
      </c>
      <c r="J26" s="59">
        <v>1.7372553560030254E-2</v>
      </c>
      <c r="K26" s="58">
        <v>66400.842151231307</v>
      </c>
      <c r="L26" s="59">
        <v>1.0168883231600522E-2</v>
      </c>
    </row>
    <row r="27" spans="1:12" x14ac:dyDescent="0.25">
      <c r="A27" s="57" t="s">
        <v>344</v>
      </c>
      <c r="B27" s="60" t="s">
        <v>332</v>
      </c>
      <c r="C27" s="144" t="s">
        <v>24</v>
      </c>
      <c r="D27" s="144">
        <v>0</v>
      </c>
      <c r="E27" s="58">
        <v>0</v>
      </c>
      <c r="F27" s="59">
        <v>0</v>
      </c>
      <c r="G27" s="58">
        <v>1846.228756752</v>
      </c>
      <c r="H27" s="59">
        <v>3.5820392339999972E-4</v>
      </c>
      <c r="I27" s="58">
        <v>0</v>
      </c>
      <c r="J27" s="59">
        <v>0</v>
      </c>
      <c r="K27" s="58">
        <v>1846.228756752</v>
      </c>
      <c r="L27" s="59">
        <v>2.8273865267363859E-4</v>
      </c>
    </row>
    <row r="28" spans="1:12" x14ac:dyDescent="0.25">
      <c r="A28" s="57" t="s">
        <v>132</v>
      </c>
      <c r="B28" s="60" t="s">
        <v>24</v>
      </c>
      <c r="C28" s="144" t="s">
        <v>24</v>
      </c>
      <c r="D28" s="144" t="s">
        <v>24</v>
      </c>
      <c r="E28" s="58">
        <v>20046.887420399999</v>
      </c>
      <c r="F28" s="59">
        <v>6.3917828451082292E-2</v>
      </c>
      <c r="G28" s="58">
        <v>335728.43639648001</v>
      </c>
      <c r="H28" s="59">
        <v>6.5137780285544844E-2</v>
      </c>
      <c r="I28" s="58">
        <v>125684.40141084998</v>
      </c>
      <c r="J28" s="59">
        <v>0.12150887876620974</v>
      </c>
      <c r="K28" s="58">
        <v>481459.72522773</v>
      </c>
      <c r="L28" s="59">
        <v>7.3732614947993852E-2</v>
      </c>
    </row>
    <row r="29" spans="1:12" x14ac:dyDescent="0.25">
      <c r="A29" s="57" t="s">
        <v>345</v>
      </c>
      <c r="B29" s="60" t="s">
        <v>332</v>
      </c>
      <c r="C29" s="144" t="s">
        <v>24</v>
      </c>
      <c r="D29" s="144">
        <v>0</v>
      </c>
      <c r="E29" s="58">
        <v>29.664698999999999</v>
      </c>
      <c r="F29" s="59">
        <v>9.4583418461535862E-5</v>
      </c>
      <c r="G29" s="58">
        <v>4153.0578599999999</v>
      </c>
      <c r="H29" s="59">
        <v>8.0577318174610067E-4</v>
      </c>
      <c r="I29" s="58">
        <v>1434.7826083</v>
      </c>
      <c r="J29" s="59">
        <v>1.3871158556732458E-3</v>
      </c>
      <c r="K29" s="58">
        <v>5617.5051672999998</v>
      </c>
      <c r="L29" s="59">
        <v>8.6028659047853611E-4</v>
      </c>
    </row>
    <row r="30" spans="1:12" x14ac:dyDescent="0.25">
      <c r="A30" s="57" t="s">
        <v>346</v>
      </c>
      <c r="B30" s="60" t="s">
        <v>332</v>
      </c>
      <c r="C30" s="144" t="s">
        <v>24</v>
      </c>
      <c r="D30" s="144">
        <v>0</v>
      </c>
      <c r="E30" s="58">
        <v>17026.008360599997</v>
      </c>
      <c r="F30" s="59">
        <v>5.4286007537114662E-2</v>
      </c>
      <c r="G30" s="58">
        <v>46864.499842899997</v>
      </c>
      <c r="H30" s="59">
        <v>9.0926152301073811E-3</v>
      </c>
      <c r="I30" s="58">
        <v>0</v>
      </c>
      <c r="J30" s="59">
        <v>0</v>
      </c>
      <c r="K30" s="58">
        <v>63890.508203499994</v>
      </c>
      <c r="L30" s="59">
        <v>9.7844409269583175E-3</v>
      </c>
    </row>
    <row r="31" spans="1:12" x14ac:dyDescent="0.25">
      <c r="A31" s="57" t="s">
        <v>347</v>
      </c>
      <c r="B31" s="60" t="s">
        <v>332</v>
      </c>
      <c r="C31" s="144" t="s">
        <v>24</v>
      </c>
      <c r="D31" s="144">
        <v>0</v>
      </c>
      <c r="E31" s="58">
        <v>0</v>
      </c>
      <c r="F31" s="59">
        <v>0</v>
      </c>
      <c r="G31" s="58">
        <v>49688.898371880001</v>
      </c>
      <c r="H31" s="59">
        <v>9.6406029215707553E-3</v>
      </c>
      <c r="I31" s="58">
        <v>21734.12227602</v>
      </c>
      <c r="J31" s="59">
        <v>2.101206513363648E-2</v>
      </c>
      <c r="K31" s="58">
        <v>71423.020647900004</v>
      </c>
      <c r="L31" s="59">
        <v>1.0937999180229073E-2</v>
      </c>
    </row>
    <row r="32" spans="1:12" x14ac:dyDescent="0.25">
      <c r="A32" s="57" t="s">
        <v>348</v>
      </c>
      <c r="B32" s="60" t="s">
        <v>332</v>
      </c>
      <c r="C32" s="144" t="s">
        <v>24</v>
      </c>
      <c r="D32" s="144">
        <v>0</v>
      </c>
      <c r="E32" s="58">
        <v>0</v>
      </c>
      <c r="F32" s="59">
        <v>0</v>
      </c>
      <c r="G32" s="58">
        <v>0</v>
      </c>
      <c r="H32" s="59">
        <v>0</v>
      </c>
      <c r="I32" s="58">
        <v>6450.7738707299995</v>
      </c>
      <c r="J32" s="59">
        <v>6.2364644411561755E-3</v>
      </c>
      <c r="K32" s="58">
        <v>6450.7738707299995</v>
      </c>
      <c r="L32" s="59">
        <v>9.8789660070142159E-4</v>
      </c>
    </row>
    <row r="33" spans="1:12" x14ac:dyDescent="0.25">
      <c r="A33" s="57" t="s">
        <v>349</v>
      </c>
      <c r="B33" s="60" t="s">
        <v>332</v>
      </c>
      <c r="C33" s="144" t="s">
        <v>24</v>
      </c>
      <c r="D33" s="144">
        <v>0</v>
      </c>
      <c r="E33" s="58">
        <v>0</v>
      </c>
      <c r="F33" s="59">
        <v>0</v>
      </c>
      <c r="G33" s="58">
        <v>1527.3993378</v>
      </c>
      <c r="H33" s="59">
        <v>2.9634487784766699E-4</v>
      </c>
      <c r="I33" s="58">
        <v>0</v>
      </c>
      <c r="J33" s="59">
        <v>0</v>
      </c>
      <c r="K33" s="58">
        <v>1527.3993378</v>
      </c>
      <c r="L33" s="59">
        <v>2.3391187537557674E-4</v>
      </c>
    </row>
    <row r="34" spans="1:12" x14ac:dyDescent="0.25">
      <c r="A34" s="61" t="s">
        <v>350</v>
      </c>
      <c r="B34" s="60" t="s">
        <v>332</v>
      </c>
      <c r="C34" s="144" t="s">
        <v>24</v>
      </c>
      <c r="D34" s="144">
        <v>0</v>
      </c>
      <c r="E34" s="58">
        <v>1137.2835227999999</v>
      </c>
      <c r="F34" s="59">
        <v>3.6261336528781917E-3</v>
      </c>
      <c r="G34" s="58">
        <v>135920.81832826001</v>
      </c>
      <c r="H34" s="59">
        <v>2.6371255576462346E-2</v>
      </c>
      <c r="I34" s="58">
        <v>58454.809795599998</v>
      </c>
      <c r="J34" s="59">
        <v>5.6512807611957531E-2</v>
      </c>
      <c r="K34" s="58">
        <v>195512.91164666001</v>
      </c>
      <c r="L34" s="59">
        <v>2.9941607732579756E-2</v>
      </c>
    </row>
    <row r="35" spans="1:12" x14ac:dyDescent="0.25">
      <c r="A35" s="60" t="s">
        <v>351</v>
      </c>
      <c r="B35" s="60" t="s">
        <v>332</v>
      </c>
      <c r="C35" s="144" t="s">
        <v>24</v>
      </c>
      <c r="D35" s="144">
        <v>0</v>
      </c>
      <c r="E35" s="145">
        <v>158.67621</v>
      </c>
      <c r="F35" s="100">
        <v>5.0592586057659106E-4</v>
      </c>
      <c r="G35" s="145">
        <v>61989.50604</v>
      </c>
      <c r="H35" s="100">
        <v>1.2027157627108024E-2</v>
      </c>
      <c r="I35" s="145">
        <v>21932.225746199998</v>
      </c>
      <c r="J35" s="100">
        <v>2.1203587154436661E-2</v>
      </c>
      <c r="K35" s="145">
        <v>84080.407996199996</v>
      </c>
      <c r="L35" s="100">
        <v>1.2876400709367113E-2</v>
      </c>
    </row>
    <row r="36" spans="1:12" x14ac:dyDescent="0.25">
      <c r="A36" s="57" t="s">
        <v>352</v>
      </c>
      <c r="B36" s="60" t="s">
        <v>332</v>
      </c>
      <c r="C36" s="144" t="s">
        <v>24</v>
      </c>
      <c r="D36" s="144">
        <v>0</v>
      </c>
      <c r="E36" s="58">
        <v>449.00362800000005</v>
      </c>
      <c r="F36" s="59">
        <v>1.4316106169785098E-3</v>
      </c>
      <c r="G36" s="58">
        <v>12996.326863639999</v>
      </c>
      <c r="H36" s="59">
        <v>2.5215376238287043E-3</v>
      </c>
      <c r="I36" s="58">
        <v>9254.4636659999996</v>
      </c>
      <c r="J36" s="59">
        <v>8.9470092630063794E-3</v>
      </c>
      <c r="K36" s="58">
        <v>22699.794157639997</v>
      </c>
      <c r="L36" s="59">
        <v>3.4763347676325879E-3</v>
      </c>
    </row>
    <row r="37" spans="1:12" x14ac:dyDescent="0.25">
      <c r="A37" s="54" t="s">
        <v>353</v>
      </c>
      <c r="B37" s="60" t="s">
        <v>332</v>
      </c>
      <c r="C37" s="144" t="s">
        <v>24</v>
      </c>
      <c r="D37" s="144">
        <v>0</v>
      </c>
      <c r="E37" s="55">
        <v>447.47280000000001</v>
      </c>
      <c r="F37" s="56">
        <v>1.4267296995851919E-3</v>
      </c>
      <c r="G37" s="55">
        <v>22587.929752</v>
      </c>
      <c r="H37" s="56">
        <v>4.3824932468738715E-3</v>
      </c>
      <c r="I37" s="55">
        <v>6423.2234479999997</v>
      </c>
      <c r="J37" s="56">
        <v>6.2098293063432702E-3</v>
      </c>
      <c r="K37" s="55">
        <v>29458.626</v>
      </c>
      <c r="L37" s="56">
        <v>4.5114085642938822E-3</v>
      </c>
    </row>
    <row r="38" spans="1:12" x14ac:dyDescent="0.25">
      <c r="A38" s="57" t="s">
        <v>467</v>
      </c>
      <c r="B38" s="60" t="s">
        <v>332</v>
      </c>
      <c r="C38" s="144" t="s">
        <v>24</v>
      </c>
      <c r="D38" s="144">
        <v>0</v>
      </c>
      <c r="E38" s="58">
        <v>798.77820000000008</v>
      </c>
      <c r="F38" s="59">
        <v>2.5468376654876014E-3</v>
      </c>
      <c r="G38" s="58">
        <v>0</v>
      </c>
      <c r="H38" s="59">
        <v>0</v>
      </c>
      <c r="I38" s="58">
        <v>0</v>
      </c>
      <c r="J38" s="59">
        <v>0</v>
      </c>
      <c r="K38" s="58">
        <v>798.77820000000008</v>
      </c>
      <c r="L38" s="59">
        <v>1.2232800037758896E-4</v>
      </c>
    </row>
    <row r="39" spans="1:12" x14ac:dyDescent="0.25">
      <c r="A39" s="54" t="s">
        <v>133</v>
      </c>
      <c r="B39" s="60" t="s">
        <v>24</v>
      </c>
      <c r="C39" s="144" t="s">
        <v>24</v>
      </c>
      <c r="D39" s="144" t="s">
        <v>24</v>
      </c>
      <c r="E39" s="55">
        <v>2748.8403086390999</v>
      </c>
      <c r="F39" s="56">
        <v>8.7644480463445577E-3</v>
      </c>
      <c r="G39" s="55">
        <v>234006.5191900479</v>
      </c>
      <c r="H39" s="56">
        <v>4.5401769942375624E-2</v>
      </c>
      <c r="I39" s="55">
        <v>52467.401038772899</v>
      </c>
      <c r="J39" s="56">
        <v>5.0724314238154974E-2</v>
      </c>
      <c r="K39" s="55">
        <v>289222.76053745992</v>
      </c>
      <c r="L39" s="56">
        <v>4.4292698474036614E-2</v>
      </c>
    </row>
    <row r="40" spans="1:12" x14ac:dyDescent="0.25">
      <c r="A40" s="57" t="s">
        <v>354</v>
      </c>
      <c r="B40" s="60" t="s">
        <v>332</v>
      </c>
      <c r="C40" s="144" t="s">
        <v>24</v>
      </c>
      <c r="D40" s="144">
        <v>0</v>
      </c>
      <c r="E40" s="58">
        <v>2212.6988823095999</v>
      </c>
      <c r="F40" s="59">
        <v>7.0550058274604964E-3</v>
      </c>
      <c r="G40" s="58">
        <v>132479.25091317098</v>
      </c>
      <c r="H40" s="59">
        <v>2.570352523902612E-2</v>
      </c>
      <c r="I40" s="58">
        <v>26453.636393554902</v>
      </c>
      <c r="J40" s="59">
        <v>2.5574786221580954E-2</v>
      </c>
      <c r="K40" s="58">
        <v>161145.5861890355</v>
      </c>
      <c r="L40" s="59">
        <v>2.4678461841070684E-2</v>
      </c>
    </row>
    <row r="41" spans="1:12" x14ac:dyDescent="0.25">
      <c r="A41" s="54" t="s">
        <v>355</v>
      </c>
      <c r="B41" s="54" t="s">
        <v>335</v>
      </c>
      <c r="C41" s="143" t="s">
        <v>24</v>
      </c>
      <c r="D41" s="143">
        <v>0</v>
      </c>
      <c r="E41" s="55">
        <v>215.6946872975</v>
      </c>
      <c r="F41" s="56">
        <v>6.8772451959109933E-4</v>
      </c>
      <c r="G41" s="55">
        <v>34124.954353297006</v>
      </c>
      <c r="H41" s="56">
        <v>6.6208981365351296E-3</v>
      </c>
      <c r="I41" s="55">
        <v>8321.1175761054001</v>
      </c>
      <c r="J41" s="56">
        <v>8.0446710602472861E-3</v>
      </c>
      <c r="K41" s="55">
        <v>42661.766616699912</v>
      </c>
      <c r="L41" s="56">
        <v>6.5333888716495748E-3</v>
      </c>
    </row>
    <row r="42" spans="1:12" x14ac:dyDescent="0.25">
      <c r="A42" s="57" t="s">
        <v>356</v>
      </c>
      <c r="B42" s="60" t="s">
        <v>337</v>
      </c>
      <c r="C42" s="144" t="s">
        <v>24</v>
      </c>
      <c r="D42" s="144">
        <v>0</v>
      </c>
      <c r="E42" s="58">
        <v>320.44673903200004</v>
      </c>
      <c r="F42" s="59">
        <v>1.021717699292962E-3</v>
      </c>
      <c r="G42" s="58">
        <v>63383.001344430297</v>
      </c>
      <c r="H42" s="59">
        <v>1.2297522544489419E-2</v>
      </c>
      <c r="I42" s="58">
        <v>16067.427007805099</v>
      </c>
      <c r="J42" s="59">
        <v>1.553363041444039E-2</v>
      </c>
      <c r="K42" s="58">
        <v>79770.8750912674</v>
      </c>
      <c r="L42" s="59">
        <v>1.2216422078475802E-2</v>
      </c>
    </row>
    <row r="43" spans="1:12" x14ac:dyDescent="0.25">
      <c r="A43" s="54" t="s">
        <v>357</v>
      </c>
      <c r="B43" s="54" t="s">
        <v>335</v>
      </c>
      <c r="C43" s="143" t="s">
        <v>24</v>
      </c>
      <c r="D43" s="143">
        <v>0</v>
      </c>
      <c r="E43" s="55">
        <v>0</v>
      </c>
      <c r="F43" s="56">
        <v>0</v>
      </c>
      <c r="G43" s="55">
        <v>4019.3125791496</v>
      </c>
      <c r="H43" s="56">
        <v>7.7982402232496212E-4</v>
      </c>
      <c r="I43" s="55">
        <v>1625.2200613074999</v>
      </c>
      <c r="J43" s="56">
        <v>1.571226541886344E-3</v>
      </c>
      <c r="K43" s="55">
        <v>5644.5326404570997</v>
      </c>
      <c r="L43" s="56">
        <v>8.6442568284055476E-4</v>
      </c>
    </row>
    <row r="44" spans="1:12" x14ac:dyDescent="0.25">
      <c r="A44" s="57" t="s">
        <v>134</v>
      </c>
      <c r="B44" s="60" t="s">
        <v>24</v>
      </c>
      <c r="C44" s="144" t="s">
        <v>24</v>
      </c>
      <c r="D44" s="144" t="s">
        <v>24</v>
      </c>
      <c r="E44" s="58">
        <v>0</v>
      </c>
      <c r="F44" s="59">
        <v>0</v>
      </c>
      <c r="G44" s="58">
        <v>6809.9641083739998</v>
      </c>
      <c r="H44" s="59">
        <v>1.3212641461203397E-3</v>
      </c>
      <c r="I44" s="58">
        <v>2108.5110254727997</v>
      </c>
      <c r="J44" s="59">
        <v>2.0384614772830014E-3</v>
      </c>
      <c r="K44" s="58">
        <v>8918.4751338467995</v>
      </c>
      <c r="L44" s="59">
        <v>1.3658099702029036E-3</v>
      </c>
    </row>
    <row r="45" spans="1:12" x14ac:dyDescent="0.25">
      <c r="A45" s="60" t="s">
        <v>358</v>
      </c>
      <c r="B45" s="60" t="s">
        <v>332</v>
      </c>
      <c r="C45" s="144" t="s">
        <v>24</v>
      </c>
      <c r="D45" s="144">
        <v>0</v>
      </c>
      <c r="E45" s="145">
        <v>0</v>
      </c>
      <c r="F45" s="100">
        <v>0</v>
      </c>
      <c r="G45" s="145">
        <v>6809.9641083739998</v>
      </c>
      <c r="H45" s="100">
        <v>1.3212641461203397E-3</v>
      </c>
      <c r="I45" s="145">
        <v>2108.5110254727997</v>
      </c>
      <c r="J45" s="100">
        <v>2.0384614772830014E-3</v>
      </c>
      <c r="K45" s="145">
        <v>8918.4751338467995</v>
      </c>
      <c r="L45" s="100">
        <v>1.3658099702029036E-3</v>
      </c>
    </row>
    <row r="46" spans="1:12" x14ac:dyDescent="0.25">
      <c r="A46" s="57" t="s">
        <v>135</v>
      </c>
      <c r="B46" s="60" t="s">
        <v>24</v>
      </c>
      <c r="C46" s="144" t="s">
        <v>24</v>
      </c>
      <c r="D46" s="144" t="s">
        <v>24</v>
      </c>
      <c r="E46" s="58">
        <v>1569.7189384794001</v>
      </c>
      <c r="F46" s="59">
        <v>5.0049179068088626E-3</v>
      </c>
      <c r="G46" s="58">
        <v>40708.580293557301</v>
      </c>
      <c r="H46" s="59">
        <v>7.8982483204571297E-3</v>
      </c>
      <c r="I46" s="58">
        <v>6033.7014802729</v>
      </c>
      <c r="J46" s="59">
        <v>5.8332481473288809E-3</v>
      </c>
      <c r="K46" s="58">
        <v>48312.000712309607</v>
      </c>
      <c r="L46" s="59">
        <v>7.398687697507878E-3</v>
      </c>
    </row>
    <row r="47" spans="1:12" x14ac:dyDescent="0.25">
      <c r="A47" s="61" t="s">
        <v>359</v>
      </c>
      <c r="B47" s="54" t="s">
        <v>332</v>
      </c>
      <c r="C47" s="143" t="s">
        <v>24</v>
      </c>
      <c r="D47" s="143">
        <v>0</v>
      </c>
      <c r="E47" s="147">
        <v>1569.7189384794001</v>
      </c>
      <c r="F47" s="148">
        <v>5.0049179068088626E-3</v>
      </c>
      <c r="G47" s="147">
        <v>40708.580293557301</v>
      </c>
      <c r="H47" s="148">
        <v>7.8982483204571297E-3</v>
      </c>
      <c r="I47" s="147">
        <v>6033.7014802729</v>
      </c>
      <c r="J47" s="148">
        <v>5.8332481473288809E-3</v>
      </c>
      <c r="K47" s="147">
        <v>48312.000712309607</v>
      </c>
      <c r="L47" s="148">
        <v>7.398687697507878E-3</v>
      </c>
    </row>
    <row r="48" spans="1:12" x14ac:dyDescent="0.25">
      <c r="A48" s="60" t="s">
        <v>136</v>
      </c>
      <c r="B48" s="60" t="s">
        <v>24</v>
      </c>
      <c r="C48" s="144" t="s">
        <v>24</v>
      </c>
      <c r="D48" s="144" t="s">
        <v>24</v>
      </c>
      <c r="E48" s="145">
        <v>162.38730538659999</v>
      </c>
      <c r="F48" s="100">
        <v>5.1775837867837468E-4</v>
      </c>
      <c r="G48" s="145">
        <v>14761.558856875601</v>
      </c>
      <c r="H48" s="100">
        <v>2.8640266157132195E-3</v>
      </c>
      <c r="I48" s="145">
        <v>5976.5343848336006</v>
      </c>
      <c r="J48" s="100">
        <v>5.7779802732635588E-3</v>
      </c>
      <c r="K48" s="145">
        <v>20900.480547095802</v>
      </c>
      <c r="L48" s="100">
        <v>3.2007808829246035E-3</v>
      </c>
    </row>
    <row r="49" spans="1:12" x14ac:dyDescent="0.25">
      <c r="A49" s="57" t="s">
        <v>360</v>
      </c>
      <c r="B49" s="60" t="s">
        <v>332</v>
      </c>
      <c r="C49" s="144" t="s">
        <v>24</v>
      </c>
      <c r="D49" s="144">
        <v>0</v>
      </c>
      <c r="E49" s="58">
        <v>162.38730538659999</v>
      </c>
      <c r="F49" s="59">
        <v>5.1775837867837468E-4</v>
      </c>
      <c r="G49" s="58">
        <v>14761.558856875601</v>
      </c>
      <c r="H49" s="59">
        <v>2.8640266157132195E-3</v>
      </c>
      <c r="I49" s="58">
        <v>5976.5343848336006</v>
      </c>
      <c r="J49" s="59">
        <v>5.7779802732635588E-3</v>
      </c>
      <c r="K49" s="58">
        <v>20900.480547095802</v>
      </c>
      <c r="L49" s="59">
        <v>3.2007808829246035E-3</v>
      </c>
    </row>
    <row r="50" spans="1:12" x14ac:dyDescent="0.25">
      <c r="A50" s="54" t="s">
        <v>137</v>
      </c>
      <c r="B50" s="54" t="s">
        <v>24</v>
      </c>
      <c r="C50" s="143" t="s">
        <v>24</v>
      </c>
      <c r="D50" s="143" t="s">
        <v>24</v>
      </c>
      <c r="E50" s="55">
        <v>7239.6880878771999</v>
      </c>
      <c r="F50" s="56">
        <v>2.3083141613764076E-2</v>
      </c>
      <c r="G50" s="55">
        <v>45618.9702958048</v>
      </c>
      <c r="H50" s="56">
        <v>8.850958518365426E-3</v>
      </c>
      <c r="I50" s="55">
        <v>2510.2376860906002</v>
      </c>
      <c r="J50" s="56">
        <v>2.4268418614374083E-3</v>
      </c>
      <c r="K50" s="55">
        <v>55368.8960697726</v>
      </c>
      <c r="L50" s="56">
        <v>8.4794081001832878E-3</v>
      </c>
    </row>
    <row r="51" spans="1:12" x14ac:dyDescent="0.25">
      <c r="A51" s="57" t="s">
        <v>361</v>
      </c>
      <c r="B51" s="60" t="s">
        <v>332</v>
      </c>
      <c r="C51" s="144" t="s">
        <v>24</v>
      </c>
      <c r="D51" s="144">
        <v>0</v>
      </c>
      <c r="E51" s="58">
        <v>7239.6880878771999</v>
      </c>
      <c r="F51" s="59">
        <v>2.3083141613764076E-2</v>
      </c>
      <c r="G51" s="58">
        <v>45618.9702958048</v>
      </c>
      <c r="H51" s="59">
        <v>8.850958518365426E-3</v>
      </c>
      <c r="I51" s="58">
        <v>2510.2376860906002</v>
      </c>
      <c r="J51" s="59">
        <v>2.4268418614374083E-3</v>
      </c>
      <c r="K51" s="58">
        <v>55368.8960697726</v>
      </c>
      <c r="L51" s="59">
        <v>8.4794081001832878E-3</v>
      </c>
    </row>
    <row r="52" spans="1:12" x14ac:dyDescent="0.25">
      <c r="A52" s="54" t="s">
        <v>138</v>
      </c>
      <c r="B52" s="54" t="s">
        <v>24</v>
      </c>
      <c r="C52" s="143" t="s">
        <v>24</v>
      </c>
      <c r="D52" s="143" t="s">
        <v>24</v>
      </c>
      <c r="E52" s="55">
        <v>0</v>
      </c>
      <c r="F52" s="56">
        <v>0</v>
      </c>
      <c r="G52" s="55">
        <v>2185.1840888490001</v>
      </c>
      <c r="H52" s="56">
        <v>4.2396778357737901E-4</v>
      </c>
      <c r="I52" s="55">
        <v>0</v>
      </c>
      <c r="J52" s="56">
        <v>0</v>
      </c>
      <c r="K52" s="55">
        <v>2185.1840888490001</v>
      </c>
      <c r="L52" s="56">
        <v>3.3464759059000586E-4</v>
      </c>
    </row>
    <row r="53" spans="1:12" x14ac:dyDescent="0.25">
      <c r="A53" s="57" t="s">
        <v>362</v>
      </c>
      <c r="B53" s="60" t="s">
        <v>335</v>
      </c>
      <c r="C53" s="144" t="s">
        <v>24</v>
      </c>
      <c r="D53" s="144">
        <v>0</v>
      </c>
      <c r="E53" s="58">
        <v>0</v>
      </c>
      <c r="F53" s="59">
        <v>0</v>
      </c>
      <c r="G53" s="58">
        <v>2185.1840888490001</v>
      </c>
      <c r="H53" s="59">
        <v>4.2396778357737901E-4</v>
      </c>
      <c r="I53" s="58">
        <v>0</v>
      </c>
      <c r="J53" s="59">
        <v>0</v>
      </c>
      <c r="K53" s="58">
        <v>2185.1840888490001</v>
      </c>
      <c r="L53" s="59">
        <v>3.3464759059000586E-4</v>
      </c>
    </row>
    <row r="54" spans="1:12" x14ac:dyDescent="0.25">
      <c r="A54" s="60" t="s">
        <v>139</v>
      </c>
      <c r="B54" s="60" t="s">
        <v>24</v>
      </c>
      <c r="C54" s="144" t="s">
        <v>24</v>
      </c>
      <c r="D54" s="144" t="s">
        <v>24</v>
      </c>
      <c r="E54" s="145">
        <v>142.0662872318</v>
      </c>
      <c r="F54" s="100">
        <v>4.5296650724560149E-4</v>
      </c>
      <c r="G54" s="145">
        <v>9685.2842343187003</v>
      </c>
      <c r="H54" s="100">
        <v>1.8791316077648686E-3</v>
      </c>
      <c r="I54" s="145">
        <v>2319.6271292038</v>
      </c>
      <c r="J54" s="100">
        <v>2.2425638222509279E-3</v>
      </c>
      <c r="K54" s="145">
        <v>12146.977650754301</v>
      </c>
      <c r="L54" s="100">
        <v>1.8602354028290165E-3</v>
      </c>
    </row>
    <row r="55" spans="1:12" x14ac:dyDescent="0.25">
      <c r="A55" s="61" t="s">
        <v>363</v>
      </c>
      <c r="B55" s="54" t="s">
        <v>332</v>
      </c>
      <c r="C55" s="143" t="s">
        <v>24</v>
      </c>
      <c r="D55" s="143">
        <v>0</v>
      </c>
      <c r="E55" s="147">
        <v>142.0662872318</v>
      </c>
      <c r="F55" s="148">
        <v>4.5296650724560149E-4</v>
      </c>
      <c r="G55" s="147">
        <v>9685.2842343187003</v>
      </c>
      <c r="H55" s="148">
        <v>1.8791316077648686E-3</v>
      </c>
      <c r="I55" s="147">
        <v>2319.6271292038</v>
      </c>
      <c r="J55" s="148">
        <v>2.2425638222509279E-3</v>
      </c>
      <c r="K55" s="147">
        <v>12146.977650754301</v>
      </c>
      <c r="L55" s="148">
        <v>1.8602354028290165E-3</v>
      </c>
    </row>
    <row r="56" spans="1:12" x14ac:dyDescent="0.25">
      <c r="A56" s="57" t="s">
        <v>140</v>
      </c>
      <c r="B56" s="60" t="s">
        <v>24</v>
      </c>
      <c r="C56" s="144" t="s">
        <v>24</v>
      </c>
      <c r="D56" s="144" t="s">
        <v>24</v>
      </c>
      <c r="E56" s="58">
        <v>382.29606583999998</v>
      </c>
      <c r="F56" s="59">
        <v>1.2189191190358473E-3</v>
      </c>
      <c r="G56" s="58">
        <v>78754.218760469012</v>
      </c>
      <c r="H56" s="59">
        <v>1.5279834658155127E-2</v>
      </c>
      <c r="I56" s="58">
        <v>21375.6007153639</v>
      </c>
      <c r="J56" s="59">
        <v>2.0665454477422834E-2</v>
      </c>
      <c r="K56" s="58">
        <v>100512.11554167292</v>
      </c>
      <c r="L56" s="59">
        <v>1.5392816313632532E-2</v>
      </c>
    </row>
    <row r="57" spans="1:12" x14ac:dyDescent="0.25">
      <c r="A57" s="54" t="s">
        <v>364</v>
      </c>
      <c r="B57" s="54" t="s">
        <v>332</v>
      </c>
      <c r="C57" s="143" t="s">
        <v>24</v>
      </c>
      <c r="D57" s="143">
        <v>0</v>
      </c>
      <c r="E57" s="55">
        <v>382.29606583999998</v>
      </c>
      <c r="F57" s="56">
        <v>1.2189191190358473E-3</v>
      </c>
      <c r="G57" s="55">
        <v>78754.218760469012</v>
      </c>
      <c r="H57" s="56">
        <v>1.5279834658155127E-2</v>
      </c>
      <c r="I57" s="55">
        <v>21375.6007153639</v>
      </c>
      <c r="J57" s="56">
        <v>2.0665454477422834E-2</v>
      </c>
      <c r="K57" s="55">
        <v>100512.11554167292</v>
      </c>
      <c r="L57" s="56">
        <v>1.5392816313632532E-2</v>
      </c>
    </row>
    <row r="58" spans="1:12" x14ac:dyDescent="0.25">
      <c r="A58" s="57" t="s">
        <v>141</v>
      </c>
      <c r="B58" s="60" t="s">
        <v>24</v>
      </c>
      <c r="C58" s="144" t="s">
        <v>24</v>
      </c>
      <c r="D58" s="144" t="s">
        <v>24</v>
      </c>
      <c r="E58" s="58">
        <v>1311.6380439879999</v>
      </c>
      <c r="F58" s="59">
        <v>4.1820485009670038E-3</v>
      </c>
      <c r="G58" s="58">
        <v>68641.604199681096</v>
      </c>
      <c r="H58" s="59">
        <v>1.3317792739861695E-2</v>
      </c>
      <c r="I58" s="58">
        <v>16802.1459024094</v>
      </c>
      <c r="J58" s="59">
        <v>1.6243940270632383E-2</v>
      </c>
      <c r="K58" s="58">
        <v>86755.388146078505</v>
      </c>
      <c r="L58" s="59">
        <v>1.3286057573793785E-2</v>
      </c>
    </row>
    <row r="59" spans="1:12" x14ac:dyDescent="0.25">
      <c r="A59" s="61" t="s">
        <v>365</v>
      </c>
      <c r="B59" s="54" t="s">
        <v>332</v>
      </c>
      <c r="C59" s="143" t="s">
        <v>24</v>
      </c>
      <c r="D59" s="143">
        <v>0</v>
      </c>
      <c r="E59" s="147">
        <v>1311.6380439879999</v>
      </c>
      <c r="F59" s="148">
        <v>4.1820485009670038E-3</v>
      </c>
      <c r="G59" s="147">
        <v>59961.1845653083</v>
      </c>
      <c r="H59" s="148">
        <v>1.1633624210680669E-2</v>
      </c>
      <c r="I59" s="147">
        <v>14454.614109811</v>
      </c>
      <c r="J59" s="148">
        <v>1.3974398841587254E-2</v>
      </c>
      <c r="K59" s="147">
        <v>75727.436719107296</v>
      </c>
      <c r="L59" s="148">
        <v>1.1597194199301884E-2</v>
      </c>
    </row>
    <row r="60" spans="1:12" x14ac:dyDescent="0.25">
      <c r="A60" s="57" t="s">
        <v>366</v>
      </c>
      <c r="B60" s="60" t="s">
        <v>332</v>
      </c>
      <c r="C60" s="144" t="s">
        <v>24</v>
      </c>
      <c r="D60" s="144">
        <v>0</v>
      </c>
      <c r="E60" s="58">
        <v>0</v>
      </c>
      <c r="F60" s="59">
        <v>0</v>
      </c>
      <c r="G60" s="58">
        <v>8680.4196343727999</v>
      </c>
      <c r="H60" s="59">
        <v>1.6841685291810249E-3</v>
      </c>
      <c r="I60" s="58">
        <v>2347.5317925984</v>
      </c>
      <c r="J60" s="59">
        <v>2.2695414290451279E-3</v>
      </c>
      <c r="K60" s="58">
        <v>11027.9514269712</v>
      </c>
      <c r="L60" s="59">
        <v>1.6888633744918996E-3</v>
      </c>
    </row>
    <row r="61" spans="1:12" x14ac:dyDescent="0.25">
      <c r="A61" s="54" t="s">
        <v>142</v>
      </c>
      <c r="B61" s="54" t="s">
        <v>24</v>
      </c>
      <c r="C61" s="143" t="s">
        <v>24</v>
      </c>
      <c r="D61" s="143" t="s">
        <v>24</v>
      </c>
      <c r="E61" s="55">
        <v>0</v>
      </c>
      <c r="F61" s="56">
        <v>0</v>
      </c>
      <c r="G61" s="55">
        <v>1662.1913599999998</v>
      </c>
      <c r="H61" s="56">
        <v>3.2249712524305598E-4</v>
      </c>
      <c r="I61" s="55">
        <v>0</v>
      </c>
      <c r="J61" s="56">
        <v>0</v>
      </c>
      <c r="K61" s="55">
        <v>1662.1913599999998</v>
      </c>
      <c r="L61" s="56">
        <v>2.5455444992578049E-4</v>
      </c>
    </row>
    <row r="62" spans="1:12" x14ac:dyDescent="0.25">
      <c r="A62" s="57" t="s">
        <v>367</v>
      </c>
      <c r="B62" s="60" t="s">
        <v>332</v>
      </c>
      <c r="C62" s="144" t="s">
        <v>24</v>
      </c>
      <c r="D62" s="144">
        <v>0</v>
      </c>
      <c r="E62" s="58">
        <v>0</v>
      </c>
      <c r="F62" s="59">
        <v>0</v>
      </c>
      <c r="G62" s="58">
        <v>1662.1913599999998</v>
      </c>
      <c r="H62" s="59">
        <v>3.2249712524305598E-4</v>
      </c>
      <c r="I62" s="58">
        <v>0</v>
      </c>
      <c r="J62" s="59">
        <v>0</v>
      </c>
      <c r="K62" s="58">
        <v>1662.1913599999998</v>
      </c>
      <c r="L62" s="59">
        <v>2.5455444992578049E-4</v>
      </c>
    </row>
    <row r="63" spans="1:12" x14ac:dyDescent="0.25">
      <c r="A63" s="57" t="s">
        <v>143</v>
      </c>
      <c r="B63" s="60" t="s">
        <v>24</v>
      </c>
      <c r="C63" s="144" t="s">
        <v>24</v>
      </c>
      <c r="D63" s="144" t="s">
        <v>24</v>
      </c>
      <c r="E63" s="58">
        <v>1741.3512166229</v>
      </c>
      <c r="F63" s="59">
        <v>5.552153110009588E-3</v>
      </c>
      <c r="G63" s="58">
        <v>9508.4880290943001</v>
      </c>
      <c r="H63" s="59">
        <v>1.8448297401755975E-3</v>
      </c>
      <c r="I63" s="58">
        <v>1733.9406742039002</v>
      </c>
      <c r="J63" s="59">
        <v>1.6763352079063444E-3</v>
      </c>
      <c r="K63" s="58">
        <v>12983.7799199211</v>
      </c>
      <c r="L63" s="59">
        <v>1.9883865570525586E-3</v>
      </c>
    </row>
    <row r="64" spans="1:12" x14ac:dyDescent="0.25">
      <c r="A64" s="61" t="s">
        <v>368</v>
      </c>
      <c r="B64" s="54" t="s">
        <v>332</v>
      </c>
      <c r="C64" s="143" t="s">
        <v>24</v>
      </c>
      <c r="D64" s="143">
        <v>0</v>
      </c>
      <c r="E64" s="147">
        <v>156.60394265959999</v>
      </c>
      <c r="F64" s="148">
        <v>4.9931860900726867E-4</v>
      </c>
      <c r="G64" s="147">
        <v>0</v>
      </c>
      <c r="H64" s="148">
        <v>0</v>
      </c>
      <c r="I64" s="147">
        <v>783.0905557003</v>
      </c>
      <c r="J64" s="148">
        <v>7.570745003153376E-4</v>
      </c>
      <c r="K64" s="147">
        <v>939.69449835989997</v>
      </c>
      <c r="L64" s="148">
        <v>1.4390847039915224E-4</v>
      </c>
    </row>
    <row r="65" spans="1:13" x14ac:dyDescent="0.25">
      <c r="A65" s="60" t="s">
        <v>369</v>
      </c>
      <c r="B65" s="60" t="s">
        <v>335</v>
      </c>
      <c r="C65" s="144" t="s">
        <v>24</v>
      </c>
      <c r="D65" s="144">
        <v>0</v>
      </c>
      <c r="E65" s="145">
        <v>1584.7472739633001</v>
      </c>
      <c r="F65" s="100">
        <v>5.0528345010023195E-3</v>
      </c>
      <c r="G65" s="145">
        <v>9508.4880290943001</v>
      </c>
      <c r="H65" s="100">
        <v>1.8448297401755975E-3</v>
      </c>
      <c r="I65" s="145">
        <v>950.85011850360002</v>
      </c>
      <c r="J65" s="100">
        <v>9.1926070759100682E-4</v>
      </c>
      <c r="K65" s="145">
        <v>12044.0854215612</v>
      </c>
      <c r="L65" s="100">
        <v>1.8444780866534063E-3</v>
      </c>
    </row>
    <row r="66" spans="1:13" x14ac:dyDescent="0.25">
      <c r="A66" s="61" t="s">
        <v>144</v>
      </c>
      <c r="B66" s="54" t="s">
        <v>24</v>
      </c>
      <c r="C66" s="143" t="s">
        <v>24</v>
      </c>
      <c r="D66" s="143" t="s">
        <v>24</v>
      </c>
      <c r="E66" s="147">
        <v>303.32486015889998</v>
      </c>
      <c r="F66" s="148">
        <v>9.6712601662319523E-4</v>
      </c>
      <c r="G66" s="147">
        <v>21776.9310012612</v>
      </c>
      <c r="H66" s="148">
        <v>4.2251438754459195E-3</v>
      </c>
      <c r="I66" s="147">
        <v>9311.2605161603005</v>
      </c>
      <c r="J66" s="148">
        <v>9.0019191921858234E-3</v>
      </c>
      <c r="K66" s="147">
        <v>31391.516377580403</v>
      </c>
      <c r="L66" s="148">
        <v>4.80741891464958E-3</v>
      </c>
    </row>
    <row r="67" spans="1:13" x14ac:dyDescent="0.25">
      <c r="A67" s="60" t="s">
        <v>370</v>
      </c>
      <c r="B67" s="60" t="s">
        <v>335</v>
      </c>
      <c r="C67" s="144" t="s">
        <v>24</v>
      </c>
      <c r="D67" s="144">
        <v>0</v>
      </c>
      <c r="E67" s="145">
        <v>303.32486015889998</v>
      </c>
      <c r="F67" s="100">
        <v>9.6712601662319523E-4</v>
      </c>
      <c r="G67" s="145">
        <v>21776.9310012612</v>
      </c>
      <c r="H67" s="100">
        <v>4.2251438754459195E-3</v>
      </c>
      <c r="I67" s="145">
        <v>9311.2605161603005</v>
      </c>
      <c r="J67" s="100">
        <v>9.0019191921858234E-3</v>
      </c>
      <c r="K67" s="145">
        <v>31391.516377580403</v>
      </c>
      <c r="L67" s="100">
        <v>4.80741891464958E-3</v>
      </c>
    </row>
    <row r="68" spans="1:13" x14ac:dyDescent="0.25">
      <c r="A68" s="57" t="s">
        <v>145</v>
      </c>
      <c r="B68" s="60" t="s">
        <v>24</v>
      </c>
      <c r="C68" s="144" t="s">
        <v>24</v>
      </c>
      <c r="D68" s="144" t="s">
        <v>24</v>
      </c>
      <c r="E68" s="58">
        <v>1904.9846060000002</v>
      </c>
      <c r="F68" s="59">
        <v>6.0738845235571749E-3</v>
      </c>
      <c r="G68" s="58">
        <v>42415.550135959995</v>
      </c>
      <c r="H68" s="59">
        <v>8.2294333333857612E-3</v>
      </c>
      <c r="I68" s="58">
        <v>23236.35094172</v>
      </c>
      <c r="J68" s="59">
        <v>2.2464386334761353E-2</v>
      </c>
      <c r="K68" s="58">
        <v>67556.885683679997</v>
      </c>
      <c r="L68" s="59">
        <v>1.0345924234564664E-2</v>
      </c>
    </row>
    <row r="69" spans="1:13" x14ac:dyDescent="0.25">
      <c r="A69" s="61" t="s">
        <v>371</v>
      </c>
      <c r="B69" s="54" t="s">
        <v>332</v>
      </c>
      <c r="C69" s="143" t="s">
        <v>24</v>
      </c>
      <c r="D69" s="143">
        <v>0</v>
      </c>
      <c r="E69" s="147">
        <v>1220.4101000000001</v>
      </c>
      <c r="F69" s="148">
        <v>3.8911758107838825E-3</v>
      </c>
      <c r="G69" s="147">
        <v>25454.267800000001</v>
      </c>
      <c r="H69" s="148">
        <v>4.9386180124693273E-3</v>
      </c>
      <c r="I69" s="147">
        <v>15167.954099999999</v>
      </c>
      <c r="J69" s="148">
        <v>1.4664040049358338E-2</v>
      </c>
      <c r="K69" s="147">
        <v>41842.631999999998</v>
      </c>
      <c r="L69" s="148">
        <v>6.4079434104427424E-3</v>
      </c>
    </row>
    <row r="70" spans="1:13" x14ac:dyDescent="0.25">
      <c r="A70" s="60" t="s">
        <v>372</v>
      </c>
      <c r="B70" s="60" t="s">
        <v>332</v>
      </c>
      <c r="C70" s="144" t="s">
        <v>24</v>
      </c>
      <c r="D70" s="144">
        <v>0</v>
      </c>
      <c r="E70" s="145">
        <v>0</v>
      </c>
      <c r="F70" s="100">
        <v>0</v>
      </c>
      <c r="G70" s="147">
        <v>1731.7222219600001</v>
      </c>
      <c r="H70" s="148">
        <v>3.3598745110888879E-4</v>
      </c>
      <c r="I70" s="58">
        <v>778.1228817199999</v>
      </c>
      <c r="J70" s="59">
        <v>7.5227186380160533E-4</v>
      </c>
      <c r="K70" s="55">
        <v>2509.8451036799997</v>
      </c>
      <c r="L70" s="56">
        <v>3.8436744116283694E-4</v>
      </c>
    </row>
    <row r="71" spans="1:13" x14ac:dyDescent="0.25">
      <c r="A71" s="61" t="s">
        <v>373</v>
      </c>
      <c r="B71" s="54" t="s">
        <v>332</v>
      </c>
      <c r="C71" s="143" t="s">
        <v>24</v>
      </c>
      <c r="D71" s="143">
        <v>0</v>
      </c>
      <c r="E71" s="147">
        <v>684.57450600000004</v>
      </c>
      <c r="F71" s="148">
        <v>2.1827087127732929E-3</v>
      </c>
      <c r="G71" s="58">
        <v>15229.560114</v>
      </c>
      <c r="H71" s="59">
        <v>2.9548278698075464E-3</v>
      </c>
      <c r="I71" s="55">
        <v>7290.2739599999995</v>
      </c>
      <c r="J71" s="56">
        <v>7.0480744216014088E-3</v>
      </c>
      <c r="K71" s="58">
        <v>23204.408579999999</v>
      </c>
      <c r="L71" s="59">
        <v>3.5536133829590843E-3</v>
      </c>
      <c r="M71" s="149"/>
    </row>
    <row r="72" spans="1:13" x14ac:dyDescent="0.25">
      <c r="A72" s="57" t="s">
        <v>146</v>
      </c>
      <c r="B72" s="60" t="s">
        <v>24</v>
      </c>
      <c r="C72" s="144" t="s">
        <v>24</v>
      </c>
      <c r="D72" s="144" t="s">
        <v>24</v>
      </c>
      <c r="E72" s="58">
        <v>62.529660765800003</v>
      </c>
      <c r="F72" s="59">
        <v>1.9937060782142244E-4</v>
      </c>
      <c r="G72" s="55">
        <v>3881.064748796</v>
      </c>
      <c r="H72" s="56">
        <v>7.5300128161469532E-4</v>
      </c>
      <c r="I72" s="58">
        <v>671.26136649919999</v>
      </c>
      <c r="J72" s="59">
        <v>6.4896053198969499E-4</v>
      </c>
      <c r="K72" s="145">
        <v>4614.8557760610001</v>
      </c>
      <c r="L72" s="100">
        <v>7.0673696292225877E-4</v>
      </c>
    </row>
    <row r="73" spans="1:13" x14ac:dyDescent="0.25">
      <c r="A73" s="54" t="s">
        <v>374</v>
      </c>
      <c r="B73" s="54" t="s">
        <v>335</v>
      </c>
      <c r="C73" s="143" t="s">
        <v>24</v>
      </c>
      <c r="D73" s="143">
        <v>0</v>
      </c>
      <c r="E73" s="55">
        <v>62.529660765800003</v>
      </c>
      <c r="F73" s="56">
        <v>1.9937060782142244E-4</v>
      </c>
      <c r="G73" s="58">
        <v>3881.064748796</v>
      </c>
      <c r="H73" s="59">
        <v>7.5300128161469532E-4</v>
      </c>
      <c r="I73" s="145">
        <v>671.26136649919999</v>
      </c>
      <c r="J73" s="100">
        <v>6.4896053198969499E-4</v>
      </c>
      <c r="K73" s="58">
        <v>4614.8557760610001</v>
      </c>
      <c r="L73" s="59">
        <v>7.0673696292225877E-4</v>
      </c>
    </row>
    <row r="74" spans="1:13" x14ac:dyDescent="0.25">
      <c r="A74" s="57" t="s">
        <v>147</v>
      </c>
      <c r="B74" s="60" t="s">
        <v>24</v>
      </c>
      <c r="C74" s="144" t="s">
        <v>24</v>
      </c>
      <c r="D74" s="144" t="s">
        <v>24</v>
      </c>
      <c r="E74" s="58">
        <v>2083.3077503999998</v>
      </c>
      <c r="F74" s="59">
        <v>6.6424529957389454E-3</v>
      </c>
      <c r="G74" s="145">
        <v>85482.857227440007</v>
      </c>
      <c r="H74" s="100">
        <v>1.6585320064118246E-2</v>
      </c>
      <c r="I74" s="58">
        <v>55691.012069609998</v>
      </c>
      <c r="J74" s="59">
        <v>5.3840829553806445E-2</v>
      </c>
      <c r="K74" s="55">
        <v>143257.17704745001</v>
      </c>
      <c r="L74" s="56">
        <v>2.1938961288568957E-2</v>
      </c>
    </row>
    <row r="75" spans="1:13" x14ac:dyDescent="0.25">
      <c r="A75" s="60" t="s">
        <v>375</v>
      </c>
      <c r="B75" s="60" t="s">
        <v>332</v>
      </c>
      <c r="C75" s="144" t="s">
        <v>24</v>
      </c>
      <c r="D75" s="144">
        <v>0</v>
      </c>
      <c r="E75" s="145">
        <v>2083.3077503999998</v>
      </c>
      <c r="F75" s="100">
        <v>6.6424529957389454E-3</v>
      </c>
      <c r="G75" s="58">
        <v>82131.152891160003</v>
      </c>
      <c r="H75" s="59">
        <v>1.5935024894063347E-2</v>
      </c>
      <c r="I75" s="55">
        <v>50901.881437409997</v>
      </c>
      <c r="J75" s="56">
        <v>4.9210804770688885E-2</v>
      </c>
      <c r="K75" s="58">
        <v>135116.34207896999</v>
      </c>
      <c r="L75" s="59">
        <v>2.0692242157904005E-2</v>
      </c>
    </row>
    <row r="76" spans="1:13" x14ac:dyDescent="0.25">
      <c r="A76" s="57" t="s">
        <v>376</v>
      </c>
      <c r="B76" s="60" t="s">
        <v>332</v>
      </c>
      <c r="C76" s="144" t="s">
        <v>24</v>
      </c>
      <c r="D76" s="144">
        <v>0</v>
      </c>
      <c r="E76" s="58">
        <v>0</v>
      </c>
      <c r="F76" s="59">
        <v>0</v>
      </c>
      <c r="G76" s="55">
        <v>3351.70433628</v>
      </c>
      <c r="H76" s="56">
        <v>6.502951700548998E-4</v>
      </c>
      <c r="I76" s="58">
        <v>4789.1306322</v>
      </c>
      <c r="J76" s="59">
        <v>4.6300247831175612E-3</v>
      </c>
      <c r="K76" s="145">
        <v>8140.8349684799996</v>
      </c>
      <c r="L76" s="100">
        <v>1.2467191306649464E-3</v>
      </c>
    </row>
    <row r="77" spans="1:13" x14ac:dyDescent="0.25">
      <c r="A77" s="54" t="s">
        <v>148</v>
      </c>
      <c r="B77" s="54" t="s">
        <v>24</v>
      </c>
      <c r="C77" s="143" t="s">
        <v>24</v>
      </c>
      <c r="D77" s="143" t="s">
        <v>24</v>
      </c>
      <c r="E77" s="55">
        <v>68.102220000000003</v>
      </c>
      <c r="F77" s="56">
        <v>2.1713824813862349E-4</v>
      </c>
      <c r="G77" s="58">
        <v>7972.4998880000003</v>
      </c>
      <c r="H77" s="59">
        <v>1.546818469132571E-3</v>
      </c>
      <c r="I77" s="145">
        <v>3001.037828</v>
      </c>
      <c r="J77" s="100">
        <v>2.9013365025564895E-3</v>
      </c>
      <c r="K77" s="147">
        <v>11041.639936</v>
      </c>
      <c r="L77" s="148">
        <v>1.6909596860057137E-3</v>
      </c>
    </row>
    <row r="78" spans="1:13" x14ac:dyDescent="0.25">
      <c r="A78" s="57" t="s">
        <v>377</v>
      </c>
      <c r="B78" s="60" t="s">
        <v>332</v>
      </c>
      <c r="C78" s="144" t="s">
        <v>24</v>
      </c>
      <c r="D78" s="144">
        <v>0</v>
      </c>
      <c r="E78" s="58">
        <v>68.102220000000003</v>
      </c>
      <c r="F78" s="59">
        <v>2.1713824813862349E-4</v>
      </c>
      <c r="G78" s="145">
        <v>7972.4998880000003</v>
      </c>
      <c r="H78" s="100">
        <v>1.546818469132571E-3</v>
      </c>
      <c r="I78" s="147">
        <v>3001.037828</v>
      </c>
      <c r="J78" s="148">
        <v>2.9013365025564895E-3</v>
      </c>
      <c r="K78" s="145">
        <v>11041.639936</v>
      </c>
      <c r="L78" s="100">
        <v>1.6909596860057137E-3</v>
      </c>
    </row>
    <row r="79" spans="1:13" x14ac:dyDescent="0.25">
      <c r="A79" s="60" t="s">
        <v>149</v>
      </c>
      <c r="B79" s="60" t="s">
        <v>24</v>
      </c>
      <c r="C79" s="144" t="s">
        <v>24</v>
      </c>
      <c r="D79" s="144" t="s">
        <v>24</v>
      </c>
      <c r="E79" s="145">
        <v>36.7083962313</v>
      </c>
      <c r="F79" s="100">
        <v>1.1704165957648564E-4</v>
      </c>
      <c r="G79" s="147">
        <v>1469.2529041202999</v>
      </c>
      <c r="H79" s="148">
        <v>2.8506335024735548E-4</v>
      </c>
      <c r="I79" s="145">
        <v>477.49736825119999</v>
      </c>
      <c r="J79" s="100">
        <v>4.6163381596063795E-4</v>
      </c>
      <c r="K79" s="147">
        <v>1983.4586686027999</v>
      </c>
      <c r="L79" s="148">
        <v>3.0375457512708207E-4</v>
      </c>
    </row>
    <row r="80" spans="1:13" x14ac:dyDescent="0.25">
      <c r="A80" s="61" t="s">
        <v>378</v>
      </c>
      <c r="B80" s="54" t="s">
        <v>335</v>
      </c>
      <c r="C80" s="143" t="s">
        <v>24</v>
      </c>
      <c r="D80" s="143">
        <v>0</v>
      </c>
      <c r="E80" s="147">
        <v>36.7083962313</v>
      </c>
      <c r="F80" s="148">
        <v>1.1704165957648564E-4</v>
      </c>
      <c r="G80" s="145">
        <v>1469.2529041202999</v>
      </c>
      <c r="H80" s="100">
        <v>2.8506335024735548E-4</v>
      </c>
      <c r="I80" s="147">
        <v>477.49736825119999</v>
      </c>
      <c r="J80" s="148">
        <v>4.6163381596063795E-4</v>
      </c>
      <c r="K80" s="145">
        <v>1983.4586686027999</v>
      </c>
      <c r="L80" s="100">
        <v>3.0375457512708207E-4</v>
      </c>
    </row>
    <row r="81" spans="1:12" x14ac:dyDescent="0.25">
      <c r="A81" s="60" t="s">
        <v>150</v>
      </c>
      <c r="B81" s="60" t="s">
        <v>24</v>
      </c>
      <c r="C81" s="144" t="s">
        <v>24</v>
      </c>
      <c r="D81" s="144" t="s">
        <v>24</v>
      </c>
      <c r="E81" s="145">
        <v>474.7442982796</v>
      </c>
      <c r="F81" s="100">
        <v>1.513682597163976E-3</v>
      </c>
      <c r="G81" s="147">
        <v>36970.258413130199</v>
      </c>
      <c r="H81" s="148">
        <v>7.1729419034685608E-3</v>
      </c>
      <c r="I81" s="145">
        <v>12747.402777629699</v>
      </c>
      <c r="J81" s="100">
        <v>1.2323904965961339E-2</v>
      </c>
      <c r="K81" s="147">
        <v>50192.405489039498</v>
      </c>
      <c r="L81" s="148">
        <v>7.6866601988077807E-3</v>
      </c>
    </row>
    <row r="82" spans="1:12" x14ac:dyDescent="0.25">
      <c r="A82" s="61" t="s">
        <v>379</v>
      </c>
      <c r="B82" s="54" t="s">
        <v>332</v>
      </c>
      <c r="C82" s="143" t="s">
        <v>24</v>
      </c>
      <c r="D82" s="143">
        <v>0</v>
      </c>
      <c r="E82" s="147">
        <v>474.7442982796</v>
      </c>
      <c r="F82" s="148">
        <v>1.513682597163976E-3</v>
      </c>
      <c r="G82" s="145">
        <v>36970.258413130199</v>
      </c>
      <c r="H82" s="100">
        <v>7.1729419034685608E-3</v>
      </c>
      <c r="I82" s="147">
        <v>12747.402777629699</v>
      </c>
      <c r="J82" s="148">
        <v>1.2323904965961339E-2</v>
      </c>
      <c r="K82" s="58">
        <v>50192.405489039498</v>
      </c>
      <c r="L82" s="59">
        <v>7.6866601988077807E-3</v>
      </c>
    </row>
    <row r="83" spans="1:12" x14ac:dyDescent="0.25">
      <c r="A83" s="60" t="s">
        <v>151</v>
      </c>
      <c r="B83" s="60" t="s">
        <v>24</v>
      </c>
      <c r="C83" s="144" t="s">
        <v>24</v>
      </c>
      <c r="D83" s="144" t="s">
        <v>24</v>
      </c>
      <c r="E83" s="145">
        <v>7955.5837177749008</v>
      </c>
      <c r="F83" s="100">
        <v>2.536571511762464E-2</v>
      </c>
      <c r="G83" s="147">
        <v>123126.15504203139</v>
      </c>
      <c r="H83" s="148">
        <v>2.3888844569187228E-2</v>
      </c>
      <c r="I83" s="58">
        <v>16973.2149656365</v>
      </c>
      <c r="J83" s="59">
        <v>1.6409326029175018E-2</v>
      </c>
      <c r="K83" s="63">
        <v>148054.95372544279</v>
      </c>
      <c r="L83" s="140">
        <v>2.2673711469879721E-2</v>
      </c>
    </row>
    <row r="84" spans="1:12" x14ac:dyDescent="0.25">
      <c r="A84" s="61" t="s">
        <v>380</v>
      </c>
      <c r="B84" s="54" t="s">
        <v>332</v>
      </c>
      <c r="C84" s="143" t="s">
        <v>24</v>
      </c>
      <c r="D84" s="143">
        <v>0</v>
      </c>
      <c r="E84" s="147">
        <v>7597.9095557410001</v>
      </c>
      <c r="F84" s="148">
        <v>2.4225300885188587E-2</v>
      </c>
      <c r="G84" s="147">
        <v>69104.103262402292</v>
      </c>
      <c r="H84" s="148">
        <v>1.340752646231059E-2</v>
      </c>
      <c r="I84" s="63">
        <v>6023.2146835450994</v>
      </c>
      <c r="J84" s="140">
        <v>5.823109745920747E-3</v>
      </c>
      <c r="K84" s="63">
        <v>82725.227501688394</v>
      </c>
      <c r="L84" s="140">
        <v>1.2668863097493984E-2</v>
      </c>
    </row>
    <row r="85" spans="1:12" x14ac:dyDescent="0.25">
      <c r="A85" s="57" t="s">
        <v>381</v>
      </c>
      <c r="B85" s="60" t="s">
        <v>332</v>
      </c>
      <c r="C85" s="144" t="s">
        <v>24</v>
      </c>
      <c r="D85" s="144">
        <v>0</v>
      </c>
      <c r="E85" s="58">
        <v>206.64326875680001</v>
      </c>
      <c r="F85" s="59">
        <v>6.5886482654295712E-4</v>
      </c>
      <c r="G85" s="63">
        <v>51890.807401015998</v>
      </c>
      <c r="H85" s="140">
        <v>1.0067815665561367E-2</v>
      </c>
      <c r="I85" s="117">
        <v>10532.1232162208</v>
      </c>
      <c r="J85" s="3">
        <v>1.0182222047167098E-2</v>
      </c>
      <c r="K85" s="117">
        <v>62629.573885993595</v>
      </c>
      <c r="L85" s="3">
        <v>9.5913365412001218E-3</v>
      </c>
    </row>
    <row r="86" spans="1:12" x14ac:dyDescent="0.25">
      <c r="A86" s="150" t="s">
        <v>382</v>
      </c>
      <c r="B86" s="54" t="s">
        <v>337</v>
      </c>
      <c r="C86" s="150" t="s">
        <v>24</v>
      </c>
      <c r="D86" s="150">
        <v>0</v>
      </c>
      <c r="E86" s="63">
        <v>151.03089327710001</v>
      </c>
      <c r="F86" s="140">
        <v>4.8154940589309573E-4</v>
      </c>
      <c r="G86" s="63">
        <v>2131.2443786130998</v>
      </c>
      <c r="H86" s="140">
        <v>4.1350244131526948E-4</v>
      </c>
      <c r="I86" s="63">
        <v>417.87706587060001</v>
      </c>
      <c r="J86" s="140">
        <v>4.0399423608717479E-4</v>
      </c>
      <c r="K86" s="63">
        <v>2700.1523377607996</v>
      </c>
      <c r="L86" s="140">
        <v>4.1351183118561668E-4</v>
      </c>
    </row>
    <row r="87" spans="1:12" x14ac:dyDescent="0.25">
      <c r="A87" s="65" t="s">
        <v>152</v>
      </c>
      <c r="B87" s="60" t="s">
        <v>24</v>
      </c>
      <c r="C87" s="65" t="s">
        <v>24</v>
      </c>
      <c r="D87" s="65" t="s">
        <v>24</v>
      </c>
      <c r="E87" s="117">
        <v>287.52155444959999</v>
      </c>
      <c r="F87" s="3">
        <v>9.1673849450546528E-4</v>
      </c>
      <c r="G87" s="58">
        <v>2875.2250336151001</v>
      </c>
      <c r="H87" s="151">
        <v>5.5784901190181798E-4</v>
      </c>
      <c r="I87" s="58">
        <v>382.93272989800005</v>
      </c>
      <c r="J87" s="151">
        <v>3.7021083070355493E-4</v>
      </c>
      <c r="K87" s="145">
        <v>3545.6793179627002</v>
      </c>
      <c r="L87" s="100">
        <v>5.4299912159163895E-4</v>
      </c>
    </row>
    <row r="88" spans="1:12" x14ac:dyDescent="0.25">
      <c r="A88" s="150" t="s">
        <v>383</v>
      </c>
      <c r="B88" s="60" t="s">
        <v>332</v>
      </c>
      <c r="C88" s="65" t="s">
        <v>24</v>
      </c>
      <c r="D88" s="65">
        <v>0</v>
      </c>
      <c r="E88" s="63">
        <v>287.52155444959999</v>
      </c>
      <c r="F88" s="140">
        <v>9.1673849450546528E-4</v>
      </c>
      <c r="G88" s="56">
        <v>2875.2250336151001</v>
      </c>
      <c r="H88" s="56">
        <v>5.5784901190181798E-4</v>
      </c>
      <c r="I88" s="56">
        <v>382.93272989800005</v>
      </c>
      <c r="J88" s="56">
        <v>3.7021083070355493E-4</v>
      </c>
      <c r="K88" s="56">
        <v>3545.6793179627002</v>
      </c>
      <c r="L88" s="56">
        <v>5.4299912159163895E-4</v>
      </c>
    </row>
    <row r="89" spans="1:12" x14ac:dyDescent="0.25">
      <c r="A89" s="65" t="s">
        <v>153</v>
      </c>
      <c r="B89" s="60" t="s">
        <v>24</v>
      </c>
      <c r="C89" s="65" t="s">
        <v>24</v>
      </c>
      <c r="D89" s="65" t="s">
        <v>24</v>
      </c>
      <c r="E89" s="117">
        <v>7745.6504040630007</v>
      </c>
      <c r="F89" s="3">
        <v>2.4696360257161383E-2</v>
      </c>
      <c r="G89" s="100">
        <v>132799.09171166521</v>
      </c>
      <c r="H89" s="100">
        <v>2.5765580511681263E-2</v>
      </c>
      <c r="I89" s="100">
        <v>29722.025244243199</v>
      </c>
      <c r="J89" s="100">
        <v>2.8734591735718785E-2</v>
      </c>
      <c r="K89" s="100">
        <v>170266.76735997142</v>
      </c>
      <c r="L89" s="100">
        <v>2.6075315002213922E-2</v>
      </c>
    </row>
    <row r="90" spans="1:12" x14ac:dyDescent="0.25">
      <c r="A90" s="65" t="s">
        <v>384</v>
      </c>
      <c r="B90" s="60" t="s">
        <v>332</v>
      </c>
      <c r="C90" s="65" t="s">
        <v>24</v>
      </c>
      <c r="D90" s="65">
        <v>0</v>
      </c>
      <c r="E90" s="117">
        <v>7110.3812393536</v>
      </c>
      <c r="F90" s="3">
        <v>2.26708575125888E-2</v>
      </c>
      <c r="G90" s="100">
        <v>87406.142249391894</v>
      </c>
      <c r="H90" s="100">
        <v>1.6958474386495732E-2</v>
      </c>
      <c r="I90" s="100">
        <v>14684.576078759801</v>
      </c>
      <c r="J90" s="100">
        <v>1.4196720949121487E-2</v>
      </c>
      <c r="K90" s="100">
        <v>109201.0995675053</v>
      </c>
      <c r="L90" s="100">
        <v>1.6723481122953677E-2</v>
      </c>
    </row>
    <row r="91" spans="1:12" x14ac:dyDescent="0.25">
      <c r="A91" s="65" t="s">
        <v>385</v>
      </c>
      <c r="B91" s="60" t="s">
        <v>335</v>
      </c>
      <c r="C91" s="65" t="s">
        <v>24</v>
      </c>
      <c r="D91" s="65">
        <v>0</v>
      </c>
      <c r="E91" s="117">
        <v>635.2691647094</v>
      </c>
      <c r="F91" s="3">
        <v>2.0255027445725822E-3</v>
      </c>
      <c r="G91" s="100">
        <v>45392.949462273296</v>
      </c>
      <c r="H91" s="100">
        <v>8.8071061251855289E-3</v>
      </c>
      <c r="I91" s="100">
        <v>15037.4491654834</v>
      </c>
      <c r="J91" s="100">
        <v>1.4537870786597297E-2</v>
      </c>
      <c r="K91" s="100">
        <v>61065.667792466098</v>
      </c>
      <c r="L91" s="100">
        <v>9.3518338792602431E-3</v>
      </c>
    </row>
    <row r="92" spans="1:12" x14ac:dyDescent="0.25">
      <c r="A92" s="65" t="s">
        <v>154</v>
      </c>
      <c r="B92" s="60" t="s">
        <v>24</v>
      </c>
      <c r="C92" s="65" t="s">
        <v>24</v>
      </c>
      <c r="D92" s="65" t="s">
        <v>24</v>
      </c>
      <c r="E92" s="117">
        <v>1654.3664487996002</v>
      </c>
      <c r="F92" s="3">
        <v>5.274809433108949E-3</v>
      </c>
      <c r="G92" s="100">
        <v>46191.852792751</v>
      </c>
      <c r="H92" s="100">
        <v>8.9621087522152847E-3</v>
      </c>
      <c r="I92" s="100">
        <v>12827.456621009202</v>
      </c>
      <c r="J92" s="100">
        <v>1.2401299237969456E-2</v>
      </c>
      <c r="K92" s="100">
        <v>60673.675862559801</v>
      </c>
      <c r="L92" s="100">
        <v>9.2918027104707222E-3</v>
      </c>
    </row>
    <row r="93" spans="1:12" x14ac:dyDescent="0.25">
      <c r="A93" s="65" t="s">
        <v>386</v>
      </c>
      <c r="B93" s="60" t="s">
        <v>332</v>
      </c>
      <c r="C93" s="65" t="s">
        <v>24</v>
      </c>
      <c r="D93" s="65">
        <v>0</v>
      </c>
      <c r="E93" s="117">
        <v>1269.9118047726001</v>
      </c>
      <c r="F93" s="3">
        <v>4.0490078675684878E-3</v>
      </c>
      <c r="G93" s="100">
        <v>10291.371733915999</v>
      </c>
      <c r="H93" s="100">
        <v>1.9967242514096302E-3</v>
      </c>
      <c r="I93" s="100">
        <v>2631.1074740586996</v>
      </c>
      <c r="J93" s="100">
        <v>2.5436960792070717E-3</v>
      </c>
      <c r="K93" s="100">
        <v>14192.391012747299</v>
      </c>
      <c r="L93" s="100">
        <v>2.1734779606732402E-3</v>
      </c>
    </row>
    <row r="94" spans="1:12" x14ac:dyDescent="0.25">
      <c r="A94" s="65" t="s">
        <v>387</v>
      </c>
      <c r="B94" s="60" t="s">
        <v>332</v>
      </c>
      <c r="C94" s="65" t="s">
        <v>24</v>
      </c>
      <c r="D94" s="65">
        <v>0</v>
      </c>
      <c r="E94" s="117">
        <v>384.45464402700003</v>
      </c>
      <c r="F94" s="3">
        <v>1.2258015655404609E-3</v>
      </c>
      <c r="G94" s="100">
        <v>35900.481058835001</v>
      </c>
      <c r="H94" s="100">
        <v>6.9653845008056546E-3</v>
      </c>
      <c r="I94" s="100">
        <v>10196.349146950501</v>
      </c>
      <c r="J94" s="100">
        <v>9.8576031587623847E-3</v>
      </c>
      <c r="K94" s="100">
        <v>46481.284849812502</v>
      </c>
      <c r="L94" s="100">
        <v>7.1183247497974824E-3</v>
      </c>
    </row>
    <row r="95" spans="1:12" x14ac:dyDescent="0.25">
      <c r="A95" s="65" t="s">
        <v>155</v>
      </c>
      <c r="B95" s="60" t="s">
        <v>24</v>
      </c>
      <c r="C95" s="65" t="s">
        <v>24</v>
      </c>
      <c r="D95" s="65" t="s">
        <v>24</v>
      </c>
      <c r="E95" s="117">
        <v>247.2867475953</v>
      </c>
      <c r="F95" s="3">
        <v>7.8845316879158135E-4</v>
      </c>
      <c r="G95" s="100">
        <v>48688.610507435595</v>
      </c>
      <c r="H95" s="100">
        <v>9.4465278177879777E-3</v>
      </c>
      <c r="I95" s="100">
        <v>14670.2836527373</v>
      </c>
      <c r="J95" s="100">
        <v>1.4182903350108814E-2</v>
      </c>
      <c r="K95" s="100">
        <v>63606.180907768197</v>
      </c>
      <c r="L95" s="100">
        <v>9.7408979390054204E-3</v>
      </c>
    </row>
    <row r="96" spans="1:12" x14ac:dyDescent="0.25">
      <c r="A96" s="65" t="s">
        <v>388</v>
      </c>
      <c r="B96" s="60" t="s">
        <v>335</v>
      </c>
      <c r="C96" s="65" t="s">
        <v>24</v>
      </c>
      <c r="D96" s="65">
        <v>0</v>
      </c>
      <c r="E96" s="117">
        <v>247.2867475953</v>
      </c>
      <c r="F96" s="3">
        <v>7.8845316879158135E-4</v>
      </c>
      <c r="G96" s="100">
        <v>48688.610507435595</v>
      </c>
      <c r="H96" s="100">
        <v>9.4465278177879777E-3</v>
      </c>
      <c r="I96" s="100">
        <v>14670.2836527373</v>
      </c>
      <c r="J96" s="100">
        <v>1.4182903350108814E-2</v>
      </c>
      <c r="K96" s="100">
        <v>63606.180907768197</v>
      </c>
      <c r="L96" s="100">
        <v>9.7408979390054204E-3</v>
      </c>
    </row>
    <row r="97" spans="1:12" x14ac:dyDescent="0.25">
      <c r="A97" s="65" t="s">
        <v>156</v>
      </c>
      <c r="B97" s="60" t="s">
        <v>24</v>
      </c>
      <c r="C97" s="65" t="s">
        <v>24</v>
      </c>
      <c r="D97" s="65" t="s">
        <v>24</v>
      </c>
      <c r="E97" s="117">
        <v>31.254863759999999</v>
      </c>
      <c r="F97" s="3">
        <v>9.965352616489963E-5</v>
      </c>
      <c r="G97" s="100">
        <v>124874.284689925</v>
      </c>
      <c r="H97" s="100">
        <v>2.4228015376811834E-2</v>
      </c>
      <c r="I97" s="100">
        <v>22871.2173505672</v>
      </c>
      <c r="J97" s="100">
        <v>2.2111383314793703E-2</v>
      </c>
      <c r="K97" s="100">
        <v>147776.75690425219</v>
      </c>
      <c r="L97" s="100">
        <v>2.2631107326642405E-2</v>
      </c>
    </row>
    <row r="98" spans="1:12" x14ac:dyDescent="0.25">
      <c r="A98" s="65" t="s">
        <v>389</v>
      </c>
      <c r="B98" s="60" t="s">
        <v>332</v>
      </c>
      <c r="C98" s="65" t="s">
        <v>24</v>
      </c>
      <c r="D98" s="65">
        <v>0</v>
      </c>
      <c r="E98" s="117">
        <v>31.254863759999999</v>
      </c>
      <c r="F98" s="3">
        <v>9.965352616489963E-5</v>
      </c>
      <c r="G98" s="100">
        <v>124874.284689925</v>
      </c>
      <c r="H98" s="100">
        <v>2.4228015376811834E-2</v>
      </c>
      <c r="I98" s="100">
        <v>22871.2173505672</v>
      </c>
      <c r="J98" s="100">
        <v>2.2111383314793703E-2</v>
      </c>
      <c r="K98" s="100">
        <v>147776.75690425219</v>
      </c>
      <c r="L98" s="100">
        <v>2.2631107326642405E-2</v>
      </c>
    </row>
    <row r="99" spans="1:12" x14ac:dyDescent="0.25">
      <c r="A99" s="65" t="s">
        <v>157</v>
      </c>
      <c r="B99" s="60" t="s">
        <v>24</v>
      </c>
      <c r="C99" s="65" t="s">
        <v>24</v>
      </c>
      <c r="D99" s="65" t="s">
        <v>24</v>
      </c>
      <c r="E99" s="117">
        <v>9848.4059971903007</v>
      </c>
      <c r="F99" s="3">
        <v>3.1400821077313124E-2</v>
      </c>
      <c r="G99" s="100">
        <v>72632.537506168606</v>
      </c>
      <c r="H99" s="100">
        <v>1.4092110636917171E-2</v>
      </c>
      <c r="I99" s="100">
        <v>6441.0908081956004</v>
      </c>
      <c r="J99" s="100">
        <v>6.2271030720573023E-3</v>
      </c>
      <c r="K99" s="100">
        <v>88922.034311554511</v>
      </c>
      <c r="L99" s="100">
        <v>1.361786619469562E-2</v>
      </c>
    </row>
    <row r="100" spans="1:12" x14ac:dyDescent="0.25">
      <c r="A100" s="65" t="s">
        <v>390</v>
      </c>
      <c r="B100" s="60" t="s">
        <v>332</v>
      </c>
      <c r="C100" s="65" t="s">
        <v>24</v>
      </c>
      <c r="D100" s="65">
        <v>0</v>
      </c>
      <c r="E100" s="117">
        <v>9848.4059971903007</v>
      </c>
      <c r="F100" s="3">
        <v>3.1400821077313124E-2</v>
      </c>
      <c r="G100" s="100">
        <v>72632.537506168606</v>
      </c>
      <c r="H100" s="100">
        <v>1.4092110636917171E-2</v>
      </c>
      <c r="I100" s="100">
        <v>6441.0908081956004</v>
      </c>
      <c r="J100" s="100">
        <v>6.2271030720573023E-3</v>
      </c>
      <c r="K100" s="100">
        <v>88922.034311554511</v>
      </c>
      <c r="L100" s="100">
        <v>1.361786619469562E-2</v>
      </c>
    </row>
    <row r="101" spans="1:12" x14ac:dyDescent="0.25">
      <c r="A101" s="65" t="s">
        <v>158</v>
      </c>
      <c r="B101" s="60" t="s">
        <v>24</v>
      </c>
      <c r="C101" s="65" t="s">
        <v>24</v>
      </c>
      <c r="D101" s="65" t="s">
        <v>24</v>
      </c>
      <c r="E101" s="117">
        <v>604.92162257960001</v>
      </c>
      <c r="F101" s="3">
        <v>1.9287421377468742E-3</v>
      </c>
      <c r="G101" s="100">
        <v>26718.750129762597</v>
      </c>
      <c r="H101" s="100">
        <v>5.1839519289379344E-3</v>
      </c>
      <c r="I101" s="100">
        <v>8189.1207717087</v>
      </c>
      <c r="J101" s="100">
        <v>7.9170594909282223E-3</v>
      </c>
      <c r="K101" s="100">
        <v>35512.792524050899</v>
      </c>
      <c r="L101" s="100">
        <v>5.438567173329638E-3</v>
      </c>
    </row>
    <row r="102" spans="1:12" x14ac:dyDescent="0.25">
      <c r="A102" s="65" t="s">
        <v>391</v>
      </c>
      <c r="B102" s="60" t="s">
        <v>335</v>
      </c>
      <c r="C102" s="65" t="s">
        <v>24</v>
      </c>
      <c r="D102" s="65">
        <v>0</v>
      </c>
      <c r="E102" s="117">
        <v>144.99141068880002</v>
      </c>
      <c r="F102" s="3">
        <v>4.6229301940691104E-4</v>
      </c>
      <c r="G102" s="100">
        <v>1646.9403271614999</v>
      </c>
      <c r="H102" s="100">
        <v>3.1953813125129105E-4</v>
      </c>
      <c r="I102" s="100">
        <v>0</v>
      </c>
      <c r="J102" s="100">
        <v>0</v>
      </c>
      <c r="K102" s="100">
        <v>1791.9317378502999</v>
      </c>
      <c r="L102" s="100">
        <v>2.7442339601201575E-4</v>
      </c>
    </row>
    <row r="103" spans="1:12" x14ac:dyDescent="0.25">
      <c r="A103" s="65" t="s">
        <v>392</v>
      </c>
      <c r="B103" s="60" t="s">
        <v>335</v>
      </c>
      <c r="C103" s="65" t="s">
        <v>24</v>
      </c>
      <c r="D103" s="65">
        <v>0</v>
      </c>
      <c r="E103" s="117">
        <v>459.93021189079997</v>
      </c>
      <c r="F103" s="3">
        <v>1.4664491183399631E-3</v>
      </c>
      <c r="G103" s="100">
        <v>25071.809802601099</v>
      </c>
      <c r="H103" s="100">
        <v>4.864413797686643E-3</v>
      </c>
      <c r="I103" s="100">
        <v>8189.1207717087</v>
      </c>
      <c r="J103" s="100">
        <v>7.9170594909282223E-3</v>
      </c>
      <c r="K103" s="100">
        <v>33720.860786200603</v>
      </c>
      <c r="L103" s="100">
        <v>5.164143777317623E-3</v>
      </c>
    </row>
    <row r="104" spans="1:12" x14ac:dyDescent="0.25">
      <c r="A104" s="65" t="s">
        <v>159</v>
      </c>
      <c r="B104" s="60" t="s">
        <v>24</v>
      </c>
      <c r="C104" s="65" t="s">
        <v>24</v>
      </c>
      <c r="D104" s="65" t="s">
        <v>24</v>
      </c>
      <c r="E104" s="117">
        <v>151.7587687358</v>
      </c>
      <c r="F104" s="3">
        <v>4.8387017608186807E-4</v>
      </c>
      <c r="G104" s="100">
        <v>26297.612296539897</v>
      </c>
      <c r="H104" s="100">
        <v>5.1022430813204072E-3</v>
      </c>
      <c r="I104" s="100">
        <v>7878.3628898053003</v>
      </c>
      <c r="J104" s="100">
        <v>7.6166256950555662E-3</v>
      </c>
      <c r="K104" s="100">
        <v>34327.733955080999</v>
      </c>
      <c r="L104" s="100">
        <v>5.2570826948193147E-3</v>
      </c>
    </row>
    <row r="105" spans="1:12" x14ac:dyDescent="0.25">
      <c r="A105" s="65" t="s">
        <v>393</v>
      </c>
      <c r="B105" s="60" t="s">
        <v>337</v>
      </c>
      <c r="C105" s="65" t="s">
        <v>24</v>
      </c>
      <c r="D105" s="65">
        <v>0</v>
      </c>
      <c r="E105" s="117">
        <v>151.7587687358</v>
      </c>
      <c r="F105" s="3">
        <v>4.8387017608186807E-4</v>
      </c>
      <c r="G105" s="100">
        <v>26297.612296539897</v>
      </c>
      <c r="H105" s="100">
        <v>5.1022430813204072E-3</v>
      </c>
      <c r="I105" s="100">
        <v>7878.3628898053003</v>
      </c>
      <c r="J105" s="100">
        <v>7.6166256950555662E-3</v>
      </c>
      <c r="K105" s="100">
        <v>34327.733955080999</v>
      </c>
      <c r="L105" s="100">
        <v>5.2570826948193147E-3</v>
      </c>
    </row>
    <row r="106" spans="1:12" x14ac:dyDescent="0.25">
      <c r="A106" s="65" t="s">
        <v>160</v>
      </c>
      <c r="B106" s="60" t="s">
        <v>24</v>
      </c>
      <c r="C106" s="65" t="s">
        <v>24</v>
      </c>
      <c r="D106" s="65" t="s">
        <v>24</v>
      </c>
      <c r="E106" s="117">
        <v>719.04448864760002</v>
      </c>
      <c r="F106" s="3">
        <v>2.29261337734177E-3</v>
      </c>
      <c r="G106" s="100">
        <v>67812.600272962998</v>
      </c>
      <c r="H106" s="100">
        <v>1.3156950017648416E-2</v>
      </c>
      <c r="I106" s="100">
        <v>14557.017937263699</v>
      </c>
      <c r="J106" s="100">
        <v>1.4073400580191801E-2</v>
      </c>
      <c r="K106" s="100">
        <v>83088.662698874308</v>
      </c>
      <c r="L106" s="100">
        <v>1.2724520977163945E-2</v>
      </c>
    </row>
    <row r="107" spans="1:12" x14ac:dyDescent="0.25">
      <c r="A107" s="65" t="s">
        <v>394</v>
      </c>
      <c r="B107" s="60" t="s">
        <v>335</v>
      </c>
      <c r="C107" s="65" t="s">
        <v>24</v>
      </c>
      <c r="D107" s="65">
        <v>0</v>
      </c>
      <c r="E107" s="117">
        <v>719.04448864760002</v>
      </c>
      <c r="F107" s="3">
        <v>2.29261337734177E-3</v>
      </c>
      <c r="G107" s="100">
        <v>67812.600272962998</v>
      </c>
      <c r="H107" s="100">
        <v>1.3156950017648416E-2</v>
      </c>
      <c r="I107" s="100">
        <v>14557.017937263699</v>
      </c>
      <c r="J107" s="100">
        <v>1.4073400580191801E-2</v>
      </c>
      <c r="K107" s="100">
        <v>83088.662698874308</v>
      </c>
      <c r="L107" s="100">
        <v>1.2724520977163945E-2</v>
      </c>
    </row>
    <row r="108" spans="1:12" x14ac:dyDescent="0.25">
      <c r="A108" s="65" t="s">
        <v>161</v>
      </c>
      <c r="B108" s="60" t="s">
        <v>24</v>
      </c>
      <c r="C108" s="65" t="s">
        <v>24</v>
      </c>
      <c r="D108" s="65" t="s">
        <v>24</v>
      </c>
      <c r="E108" s="117">
        <v>289.27868124499997</v>
      </c>
      <c r="F108" s="3">
        <v>9.2234094673258199E-4</v>
      </c>
      <c r="G108" s="100">
        <v>27892.7722535342</v>
      </c>
      <c r="H108" s="100">
        <v>5.4117348238556942E-3</v>
      </c>
      <c r="I108" s="100">
        <v>16979.633342385499</v>
      </c>
      <c r="J108" s="100">
        <v>1.6415531172800764E-2</v>
      </c>
      <c r="K108" s="100">
        <v>45161.684277164699</v>
      </c>
      <c r="L108" s="100">
        <v>6.9162359855458704E-3</v>
      </c>
    </row>
    <row r="109" spans="1:12" x14ac:dyDescent="0.25">
      <c r="A109" s="65" t="s">
        <v>395</v>
      </c>
      <c r="B109" s="60" t="s">
        <v>336</v>
      </c>
      <c r="C109" s="65" t="s">
        <v>24</v>
      </c>
      <c r="D109" s="65">
        <v>0</v>
      </c>
      <c r="E109" s="117">
        <v>289.27868124499997</v>
      </c>
      <c r="F109" s="3">
        <v>9.2234094673258199E-4</v>
      </c>
      <c r="G109" s="100">
        <v>27892.7722535342</v>
      </c>
      <c r="H109" s="100">
        <v>5.4117348238556942E-3</v>
      </c>
      <c r="I109" s="100">
        <v>16979.633342385499</v>
      </c>
      <c r="J109" s="100">
        <v>1.6415531172800764E-2</v>
      </c>
      <c r="K109" s="100">
        <v>45161.684277164699</v>
      </c>
      <c r="L109" s="100">
        <v>6.9162359855458704E-3</v>
      </c>
    </row>
    <row r="110" spans="1:12" x14ac:dyDescent="0.25">
      <c r="A110" s="65" t="s">
        <v>162</v>
      </c>
      <c r="B110" s="60" t="s">
        <v>24</v>
      </c>
      <c r="C110" s="65" t="s">
        <v>24</v>
      </c>
      <c r="D110" s="65" t="s">
        <v>24</v>
      </c>
      <c r="E110" s="117">
        <v>86.840339760000006</v>
      </c>
      <c r="F110" s="3">
        <v>2.7688318006739357E-4</v>
      </c>
      <c r="G110" s="100">
        <v>23664.092677200002</v>
      </c>
      <c r="H110" s="100">
        <v>4.5912895732307581E-3</v>
      </c>
      <c r="I110" s="100">
        <v>7629.5760983999999</v>
      </c>
      <c r="J110" s="100">
        <v>7.3761041686277737E-3</v>
      </c>
      <c r="K110" s="100">
        <v>31380.509115360004</v>
      </c>
      <c r="L110" s="100">
        <v>4.805733219700653E-3</v>
      </c>
    </row>
    <row r="111" spans="1:12" x14ac:dyDescent="0.25">
      <c r="A111" s="65" t="s">
        <v>468</v>
      </c>
      <c r="B111" s="60" t="s">
        <v>332</v>
      </c>
      <c r="C111" s="65" t="s">
        <v>24</v>
      </c>
      <c r="D111" s="65">
        <v>0</v>
      </c>
      <c r="E111" s="117">
        <v>86.840339760000006</v>
      </c>
      <c r="F111" s="3">
        <v>2.7688318006739357E-4</v>
      </c>
      <c r="G111" s="100">
        <v>23664.092677200002</v>
      </c>
      <c r="H111" s="100">
        <v>4.5912895732307581E-3</v>
      </c>
      <c r="I111" s="100">
        <v>7629.5760983999999</v>
      </c>
      <c r="J111" s="100">
        <v>7.3761041686277737E-3</v>
      </c>
      <c r="K111" s="100">
        <v>31380.509115360004</v>
      </c>
      <c r="L111" s="100">
        <v>4.805733219700653E-3</v>
      </c>
    </row>
    <row r="112" spans="1:12" x14ac:dyDescent="0.25">
      <c r="A112" s="65" t="s">
        <v>163</v>
      </c>
      <c r="B112" s="60" t="s">
        <v>24</v>
      </c>
      <c r="C112" s="65" t="s">
        <v>24</v>
      </c>
      <c r="D112" s="65" t="s">
        <v>24</v>
      </c>
      <c r="E112" s="117">
        <v>1587.2987348954</v>
      </c>
      <c r="F112" s="3">
        <v>5.0609696213697666E-3</v>
      </c>
      <c r="G112" s="100">
        <v>7554.7570028568007</v>
      </c>
      <c r="H112" s="100">
        <v>1.465768306803835E-3</v>
      </c>
      <c r="I112" s="100">
        <v>1562.6795954278</v>
      </c>
      <c r="J112" s="100">
        <v>1.5107638130094515E-3</v>
      </c>
      <c r="K112" s="100">
        <v>10704.73533318</v>
      </c>
      <c r="L112" s="100">
        <v>1.6393648047470909E-3</v>
      </c>
    </row>
    <row r="113" spans="1:12" x14ac:dyDescent="0.25">
      <c r="A113" s="65" t="s">
        <v>396</v>
      </c>
      <c r="B113" s="60" t="s">
        <v>332</v>
      </c>
      <c r="C113" s="65" t="s">
        <v>24</v>
      </c>
      <c r="D113" s="65">
        <v>0</v>
      </c>
      <c r="E113" s="117">
        <v>307.81830379169998</v>
      </c>
      <c r="F113" s="3">
        <v>9.8145298685317953E-4</v>
      </c>
      <c r="G113" s="100">
        <v>4356.0559996271995</v>
      </c>
      <c r="H113" s="100">
        <v>8.4515872906326423E-4</v>
      </c>
      <c r="I113" s="100">
        <v>763.00430735559996</v>
      </c>
      <c r="J113" s="100">
        <v>7.3765556298033871E-4</v>
      </c>
      <c r="K113" s="100">
        <v>5426.8786107744991</v>
      </c>
      <c r="L113" s="100">
        <v>8.3109329817457746E-4</v>
      </c>
    </row>
    <row r="114" spans="1:12" x14ac:dyDescent="0.25">
      <c r="A114" s="65" t="s">
        <v>397</v>
      </c>
      <c r="B114" s="60" t="s">
        <v>332</v>
      </c>
      <c r="C114" s="65" t="s">
        <v>24</v>
      </c>
      <c r="D114" s="65">
        <v>0</v>
      </c>
      <c r="E114" s="117">
        <v>1279.4804311037001</v>
      </c>
      <c r="F114" s="3">
        <v>4.0795166345165869E-3</v>
      </c>
      <c r="G114" s="100">
        <v>3198.7010032295998</v>
      </c>
      <c r="H114" s="100">
        <v>6.2060957774057093E-4</v>
      </c>
      <c r="I114" s="100">
        <v>799.67528807220003</v>
      </c>
      <c r="J114" s="100">
        <v>7.7310825002911286E-4</v>
      </c>
      <c r="K114" s="100">
        <v>5277.8567224054996</v>
      </c>
      <c r="L114" s="100">
        <v>8.0827150657251327E-4</v>
      </c>
    </row>
    <row r="115" spans="1:12" x14ac:dyDescent="0.25">
      <c r="A115" s="65" t="s">
        <v>164</v>
      </c>
      <c r="B115" s="60" t="s">
        <v>24</v>
      </c>
      <c r="C115" s="65" t="s">
        <v>24</v>
      </c>
      <c r="D115" s="65" t="s">
        <v>24</v>
      </c>
      <c r="E115" s="117">
        <v>5274.6646554955005</v>
      </c>
      <c r="F115" s="3">
        <v>1.6817828300061424E-2</v>
      </c>
      <c r="G115" s="100">
        <v>23237.999048186703</v>
      </c>
      <c r="H115" s="100">
        <v>4.5086192058182055E-3</v>
      </c>
      <c r="I115" s="100">
        <v>1128.2175339250002</v>
      </c>
      <c r="J115" s="100">
        <v>1.0907355726943097E-3</v>
      </c>
      <c r="K115" s="100">
        <v>29640.881237607202</v>
      </c>
      <c r="L115" s="100">
        <v>4.5393198402586387E-3</v>
      </c>
    </row>
    <row r="116" spans="1:12" x14ac:dyDescent="0.25">
      <c r="A116" s="65" t="s">
        <v>398</v>
      </c>
      <c r="B116" s="60" t="s">
        <v>332</v>
      </c>
      <c r="C116" s="65" t="s">
        <v>24</v>
      </c>
      <c r="D116" s="65">
        <v>0</v>
      </c>
      <c r="E116" s="117">
        <v>5274.6646554955005</v>
      </c>
      <c r="F116" s="3">
        <v>1.6817828300061424E-2</v>
      </c>
      <c r="G116" s="100">
        <v>23237.999048186703</v>
      </c>
      <c r="H116" s="100">
        <v>4.5086192058182055E-3</v>
      </c>
      <c r="I116" s="100">
        <v>1128.2175339250002</v>
      </c>
      <c r="J116" s="100">
        <v>1.0907355726943097E-3</v>
      </c>
      <c r="K116" s="100">
        <v>29640.881237607202</v>
      </c>
      <c r="L116" s="100">
        <v>4.5393198402586387E-3</v>
      </c>
    </row>
    <row r="117" spans="1:12" x14ac:dyDescent="0.25">
      <c r="A117" s="65" t="s">
        <v>165</v>
      </c>
      <c r="B117" s="60" t="s">
        <v>24</v>
      </c>
      <c r="C117" s="65" t="s">
        <v>24</v>
      </c>
      <c r="D117" s="65" t="s">
        <v>24</v>
      </c>
      <c r="E117" s="117">
        <v>1732.0810266901001</v>
      </c>
      <c r="F117" s="3">
        <v>5.5225958826252168E-3</v>
      </c>
      <c r="G117" s="100">
        <v>14594.5332158408</v>
      </c>
      <c r="H117" s="100">
        <v>2.8316204256848931E-3</v>
      </c>
      <c r="I117" s="100">
        <v>824.72713772809993</v>
      </c>
      <c r="J117" s="100">
        <v>7.9732782006754145E-4</v>
      </c>
      <c r="K117" s="100">
        <v>17151.341380259</v>
      </c>
      <c r="L117" s="100">
        <v>2.6266231287239436E-3</v>
      </c>
    </row>
    <row r="118" spans="1:12" x14ac:dyDescent="0.25">
      <c r="A118" s="65" t="s">
        <v>399</v>
      </c>
      <c r="B118" s="60" t="s">
        <v>332</v>
      </c>
      <c r="C118" s="65" t="s">
        <v>24</v>
      </c>
      <c r="D118" s="65">
        <v>0</v>
      </c>
      <c r="E118" s="117">
        <v>1732.0810266901001</v>
      </c>
      <c r="F118" s="3">
        <v>5.5225958826252168E-3</v>
      </c>
      <c r="G118" s="100">
        <v>14594.5332158408</v>
      </c>
      <c r="H118" s="100">
        <v>2.8316204256848931E-3</v>
      </c>
      <c r="I118" s="100">
        <v>824.72713772809993</v>
      </c>
      <c r="J118" s="100">
        <v>7.9732782006754145E-4</v>
      </c>
      <c r="K118" s="100">
        <v>17151.341380259</v>
      </c>
      <c r="L118" s="100">
        <v>2.6266231287239436E-3</v>
      </c>
    </row>
    <row r="119" spans="1:12" x14ac:dyDescent="0.25">
      <c r="A119" s="65" t="s">
        <v>166</v>
      </c>
      <c r="B119" s="60" t="s">
        <v>24</v>
      </c>
      <c r="C119" s="65" t="s">
        <v>24</v>
      </c>
      <c r="D119" s="65" t="s">
        <v>24</v>
      </c>
      <c r="E119" s="117">
        <v>293.28199485650003</v>
      </c>
      <c r="F119" s="3">
        <v>9.3510517827085813E-4</v>
      </c>
      <c r="G119" s="100">
        <v>23380.440226745199</v>
      </c>
      <c r="H119" s="100">
        <v>4.5362555368128202E-3</v>
      </c>
      <c r="I119" s="100">
        <v>6522.5914641460004</v>
      </c>
      <c r="J119" s="100">
        <v>6.3058960902208821E-3</v>
      </c>
      <c r="K119" s="100">
        <v>30196.3136857477</v>
      </c>
      <c r="L119" s="100">
        <v>4.6243809257087119E-3</v>
      </c>
    </row>
    <row r="120" spans="1:12" x14ac:dyDescent="0.25">
      <c r="A120" s="65" t="s">
        <v>452</v>
      </c>
      <c r="B120" s="60" t="s">
        <v>335</v>
      </c>
      <c r="C120" s="65" t="s">
        <v>24</v>
      </c>
      <c r="D120" s="65">
        <v>0</v>
      </c>
      <c r="E120" s="117">
        <v>293.28199485650003</v>
      </c>
      <c r="F120" s="3">
        <v>9.3510517827085813E-4</v>
      </c>
      <c r="G120" s="100">
        <v>23380.440226745199</v>
      </c>
      <c r="H120" s="100">
        <v>4.5362555368128202E-3</v>
      </c>
      <c r="I120" s="100">
        <v>6522.5914641460004</v>
      </c>
      <c r="J120" s="100">
        <v>6.3058960902208821E-3</v>
      </c>
      <c r="K120" s="100">
        <v>30196.3136857477</v>
      </c>
      <c r="L120" s="100">
        <v>4.6243809257087119E-3</v>
      </c>
    </row>
    <row r="121" spans="1:12" x14ac:dyDescent="0.25">
      <c r="A121" s="65" t="s">
        <v>167</v>
      </c>
      <c r="B121" s="60" t="s">
        <v>24</v>
      </c>
      <c r="C121" s="65" t="s">
        <v>24</v>
      </c>
      <c r="D121" s="65" t="s">
        <v>24</v>
      </c>
      <c r="E121" s="117">
        <v>532.06754095199994</v>
      </c>
      <c r="F121" s="3">
        <v>1.6964529751562077E-3</v>
      </c>
      <c r="G121" s="100">
        <v>54858.445428073399</v>
      </c>
      <c r="H121" s="100">
        <v>1.06435945773757E-2</v>
      </c>
      <c r="I121" s="100">
        <v>15903.479130772799</v>
      </c>
      <c r="J121" s="100">
        <v>1.5375129260035595E-2</v>
      </c>
      <c r="K121" s="100">
        <v>71293.992099798197</v>
      </c>
      <c r="L121" s="100">
        <v>1.0918239246519168E-2</v>
      </c>
    </row>
    <row r="122" spans="1:12" x14ac:dyDescent="0.25">
      <c r="A122" s="65" t="s">
        <v>400</v>
      </c>
      <c r="B122" s="60" t="s">
        <v>332</v>
      </c>
      <c r="C122" s="65" t="s">
        <v>24</v>
      </c>
      <c r="D122" s="65">
        <v>0</v>
      </c>
      <c r="E122" s="117">
        <v>532.06754095199994</v>
      </c>
      <c r="F122" s="3">
        <v>1.6964529751562077E-3</v>
      </c>
      <c r="G122" s="100">
        <v>54858.445428073399</v>
      </c>
      <c r="H122" s="100">
        <v>1.06435945773757E-2</v>
      </c>
      <c r="I122" s="100">
        <v>15903.479130772799</v>
      </c>
      <c r="J122" s="100">
        <v>1.5375129260035595E-2</v>
      </c>
      <c r="K122" s="100">
        <v>71293.992099798197</v>
      </c>
      <c r="L122" s="100">
        <v>1.0918239246519168E-2</v>
      </c>
    </row>
    <row r="123" spans="1:12" x14ac:dyDescent="0.25">
      <c r="A123" s="65" t="s">
        <v>168</v>
      </c>
      <c r="B123" s="60" t="s">
        <v>24</v>
      </c>
      <c r="C123" s="65" t="s">
        <v>24</v>
      </c>
      <c r="D123" s="65" t="s">
        <v>24</v>
      </c>
      <c r="E123" s="117">
        <v>0</v>
      </c>
      <c r="F123" s="3">
        <v>0</v>
      </c>
      <c r="G123" s="100">
        <v>4960.3624569627</v>
      </c>
      <c r="H123" s="100">
        <v>9.6240581621965171E-4</v>
      </c>
      <c r="I123" s="100">
        <v>1322.7624703500001</v>
      </c>
      <c r="J123" s="100">
        <v>1.278817282351914E-3</v>
      </c>
      <c r="K123" s="100">
        <v>6283.1249273126996</v>
      </c>
      <c r="L123" s="100">
        <v>9.6222218943975489E-4</v>
      </c>
    </row>
    <row r="124" spans="1:12" x14ac:dyDescent="0.25">
      <c r="A124" s="65" t="s">
        <v>401</v>
      </c>
      <c r="B124" s="60" t="s">
        <v>332</v>
      </c>
      <c r="C124" s="65" t="s">
        <v>24</v>
      </c>
      <c r="D124" s="65">
        <v>0</v>
      </c>
      <c r="E124" s="117">
        <v>0</v>
      </c>
      <c r="F124" s="3">
        <v>0</v>
      </c>
      <c r="G124" s="100">
        <v>4960.3624569627</v>
      </c>
      <c r="H124" s="100">
        <v>9.6240581621965171E-4</v>
      </c>
      <c r="I124" s="100">
        <v>1322.7624703500001</v>
      </c>
      <c r="J124" s="100">
        <v>1.278817282351914E-3</v>
      </c>
      <c r="K124" s="100">
        <v>6283.1249273126996</v>
      </c>
      <c r="L124" s="100">
        <v>9.6222218943975489E-4</v>
      </c>
    </row>
    <row r="125" spans="1:12" x14ac:dyDescent="0.25">
      <c r="A125" s="65" t="s">
        <v>169</v>
      </c>
      <c r="B125" s="60" t="s">
        <v>24</v>
      </c>
      <c r="C125" s="65" t="s">
        <v>24</v>
      </c>
      <c r="D125" s="65" t="s">
        <v>24</v>
      </c>
      <c r="E125" s="117">
        <v>9788.4795298547997</v>
      </c>
      <c r="F125" s="3">
        <v>3.1209750534614708E-2</v>
      </c>
      <c r="G125" s="100">
        <v>160709.37151536398</v>
      </c>
      <c r="H125" s="100">
        <v>3.1180712137333672E-2</v>
      </c>
      <c r="I125" s="100">
        <v>29940.922796141502</v>
      </c>
      <c r="J125" s="100">
        <v>2.8946217011387516E-2</v>
      </c>
      <c r="K125" s="100">
        <v>200438.77384136029</v>
      </c>
      <c r="L125" s="100">
        <v>3.0695973428104806E-2</v>
      </c>
    </row>
    <row r="126" spans="1:12" x14ac:dyDescent="0.25">
      <c r="A126" s="65" t="s">
        <v>402</v>
      </c>
      <c r="B126" s="60" t="s">
        <v>332</v>
      </c>
      <c r="C126" s="65" t="s">
        <v>24</v>
      </c>
      <c r="D126" s="65">
        <v>0</v>
      </c>
      <c r="E126" s="117">
        <v>9788.4795298547997</v>
      </c>
      <c r="F126" s="3">
        <v>3.1209750534614708E-2</v>
      </c>
      <c r="G126" s="100">
        <v>160709.37151536398</v>
      </c>
      <c r="H126" s="100">
        <v>3.1180712137333672E-2</v>
      </c>
      <c r="I126" s="100">
        <v>29940.922796141502</v>
      </c>
      <c r="J126" s="100">
        <v>2.8946217011387516E-2</v>
      </c>
      <c r="K126" s="100">
        <v>200438.77384136029</v>
      </c>
      <c r="L126" s="100">
        <v>3.0695973428104806E-2</v>
      </c>
    </row>
    <row r="127" spans="1:12" x14ac:dyDescent="0.25">
      <c r="A127" s="65" t="s">
        <v>170</v>
      </c>
      <c r="B127" s="60" t="s">
        <v>24</v>
      </c>
      <c r="C127" s="65" t="s">
        <v>24</v>
      </c>
      <c r="D127" s="65" t="s">
        <v>24</v>
      </c>
      <c r="E127" s="117">
        <v>330.18023759709996</v>
      </c>
      <c r="F127" s="3">
        <v>1.0527521476073579E-3</v>
      </c>
      <c r="G127" s="100">
        <v>44046.757651864697</v>
      </c>
      <c r="H127" s="100">
        <v>8.5459189963566808E-3</v>
      </c>
      <c r="I127" s="100">
        <v>10170.0439387888</v>
      </c>
      <c r="J127" s="100">
        <v>9.8321718696480608E-3</v>
      </c>
      <c r="K127" s="100">
        <v>54546.981828250602</v>
      </c>
      <c r="L127" s="100">
        <v>8.3535369564199137E-3</v>
      </c>
    </row>
    <row r="128" spans="1:12" x14ac:dyDescent="0.25">
      <c r="A128" s="65" t="s">
        <v>403</v>
      </c>
      <c r="B128" s="60" t="s">
        <v>332</v>
      </c>
      <c r="C128" s="65" t="s">
        <v>24</v>
      </c>
      <c r="D128" s="65">
        <v>0</v>
      </c>
      <c r="E128" s="117">
        <v>330.18023759709996</v>
      </c>
      <c r="F128" s="3">
        <v>1.0527521476073579E-3</v>
      </c>
      <c r="G128" s="100">
        <v>44046.757651864697</v>
      </c>
      <c r="H128" s="100">
        <v>8.5459189963566808E-3</v>
      </c>
      <c r="I128" s="100">
        <v>10170.0439387888</v>
      </c>
      <c r="J128" s="100">
        <v>9.8321718696480608E-3</v>
      </c>
      <c r="K128" s="100">
        <v>54546.981828250602</v>
      </c>
      <c r="L128" s="100">
        <v>8.3535369564199137E-3</v>
      </c>
    </row>
    <row r="129" spans="1:12" x14ac:dyDescent="0.25">
      <c r="A129" s="65" t="s">
        <v>453</v>
      </c>
      <c r="B129" s="60" t="s">
        <v>24</v>
      </c>
      <c r="C129" s="65" t="s">
        <v>24</v>
      </c>
      <c r="D129" s="65" t="s">
        <v>24</v>
      </c>
      <c r="E129" s="117">
        <v>80.928175105099996</v>
      </c>
      <c r="F129" s="3">
        <v>2.5803273619240576E-4</v>
      </c>
      <c r="G129" s="100">
        <v>24602.152604620402</v>
      </c>
      <c r="H129" s="100">
        <v>4.7732912591851289E-3</v>
      </c>
      <c r="I129" s="100">
        <v>7574.8733392219001</v>
      </c>
      <c r="J129" s="100">
        <v>7.3232187599490874E-3</v>
      </c>
      <c r="K129" s="100">
        <v>32257.9541189474</v>
      </c>
      <c r="L129" s="100">
        <v>4.9401085603523534E-3</v>
      </c>
    </row>
    <row r="130" spans="1:12" x14ac:dyDescent="0.25">
      <c r="A130" s="65" t="s">
        <v>454</v>
      </c>
      <c r="B130" s="60" t="s">
        <v>332</v>
      </c>
      <c r="C130" s="65" t="s">
        <v>24</v>
      </c>
      <c r="D130" s="65">
        <v>0</v>
      </c>
      <c r="E130" s="117">
        <v>80.928175105099996</v>
      </c>
      <c r="F130" s="3">
        <v>2.5803273619240576E-4</v>
      </c>
      <c r="G130" s="100">
        <v>24602.152604620402</v>
      </c>
      <c r="H130" s="100">
        <v>4.7732912591851289E-3</v>
      </c>
      <c r="I130" s="100">
        <v>7574.8733392219001</v>
      </c>
      <c r="J130" s="100">
        <v>7.3232187599490874E-3</v>
      </c>
      <c r="K130" s="100">
        <v>32257.9541189474</v>
      </c>
      <c r="L130" s="100">
        <v>4.9401085603523534E-3</v>
      </c>
    </row>
    <row r="131" spans="1:12" x14ac:dyDescent="0.25">
      <c r="A131" s="65" t="s">
        <v>39</v>
      </c>
      <c r="B131" s="60" t="s">
        <v>24</v>
      </c>
      <c r="C131" s="65" t="s">
        <v>24</v>
      </c>
      <c r="D131" s="65" t="s">
        <v>24</v>
      </c>
      <c r="E131" s="117">
        <v>0</v>
      </c>
      <c r="F131" s="3">
        <v>0</v>
      </c>
      <c r="G131" s="100">
        <v>0</v>
      </c>
      <c r="H131" s="100">
        <v>0</v>
      </c>
      <c r="I131" s="100">
        <v>0</v>
      </c>
      <c r="J131" s="100">
        <v>0</v>
      </c>
      <c r="K131" s="100">
        <v>0</v>
      </c>
      <c r="L131" s="100">
        <v>0</v>
      </c>
    </row>
    <row r="132" spans="1:12" x14ac:dyDescent="0.25">
      <c r="A132" s="65" t="s">
        <v>171</v>
      </c>
      <c r="B132" s="60" t="s">
        <v>24</v>
      </c>
      <c r="C132" s="65" t="s">
        <v>24</v>
      </c>
      <c r="D132" s="65" t="s">
        <v>24</v>
      </c>
      <c r="E132" s="117">
        <v>0</v>
      </c>
      <c r="F132" s="3">
        <v>0</v>
      </c>
      <c r="G132" s="100">
        <v>0</v>
      </c>
      <c r="H132" s="100">
        <v>0</v>
      </c>
      <c r="I132" s="100">
        <v>0</v>
      </c>
      <c r="J132" s="100">
        <v>0</v>
      </c>
      <c r="K132" s="100">
        <v>0</v>
      </c>
      <c r="L132" s="100">
        <v>0</v>
      </c>
    </row>
    <row r="133" spans="1:12" x14ac:dyDescent="0.25">
      <c r="A133" s="65" t="s">
        <v>475</v>
      </c>
      <c r="B133" s="60" t="s">
        <v>332</v>
      </c>
      <c r="C133" s="65" t="s">
        <v>24</v>
      </c>
      <c r="D133" s="65" t="s">
        <v>24</v>
      </c>
      <c r="E133" s="117">
        <v>0</v>
      </c>
      <c r="F133" s="3">
        <v>0</v>
      </c>
      <c r="G133" s="100">
        <v>0</v>
      </c>
      <c r="H133" s="100">
        <v>0</v>
      </c>
      <c r="I133" s="100">
        <v>0</v>
      </c>
      <c r="J133" s="100">
        <v>0</v>
      </c>
      <c r="K133" s="100">
        <v>0</v>
      </c>
      <c r="L133" s="100">
        <v>0</v>
      </c>
    </row>
    <row r="134" spans="1:12" ht="15.75" x14ac:dyDescent="0.25">
      <c r="A134" s="21" t="s">
        <v>17</v>
      </c>
      <c r="B134" s="118" t="s">
        <v>24</v>
      </c>
      <c r="C134" s="118" t="s">
        <v>24</v>
      </c>
      <c r="D134" s="118" t="s">
        <v>24</v>
      </c>
      <c r="E134" s="22">
        <v>93883.157683249694</v>
      </c>
      <c r="F134" s="23">
        <v>0.299338617581967</v>
      </c>
      <c r="G134" s="22">
        <v>2312165.6749339234</v>
      </c>
      <c r="H134" s="23">
        <v>0.44860465599572164</v>
      </c>
      <c r="I134" s="22">
        <v>615567.84184995387</v>
      </c>
      <c r="J134" s="138">
        <v>0.59511727332988207</v>
      </c>
      <c r="K134" s="22">
        <v>3021616.6744671268</v>
      </c>
      <c r="L134" s="23">
        <v>0.46274213003702874</v>
      </c>
    </row>
    <row r="136" spans="1:12" ht="15.75" x14ac:dyDescent="0.25">
      <c r="A136" s="21"/>
      <c r="B136" s="118"/>
      <c r="C136" s="118"/>
      <c r="D136" s="118"/>
      <c r="E136" s="22">
        <v>313635.30185857805</v>
      </c>
      <c r="F136" s="23">
        <v>1</v>
      </c>
      <c r="G136" s="22">
        <v>5154127.6801995002</v>
      </c>
      <c r="H136" s="23">
        <v>1</v>
      </c>
      <c r="I136" s="22">
        <v>1034363.93033199</v>
      </c>
      <c r="J136" s="138">
        <v>1</v>
      </c>
      <c r="K136" s="22">
        <v>6529806.7289125724</v>
      </c>
      <c r="L136" s="23">
        <v>1</v>
      </c>
    </row>
  </sheetData>
  <sheetProtection sheet="1" objects="1" scenarios="1"/>
  <mergeCells count="13">
    <mergeCell ref="A1:L4"/>
    <mergeCell ref="E10:F10"/>
    <mergeCell ref="A5:L5"/>
    <mergeCell ref="A7:L7"/>
    <mergeCell ref="A8:L8"/>
    <mergeCell ref="K10:L10"/>
    <mergeCell ref="G10:H10"/>
    <mergeCell ref="I10:J10"/>
    <mergeCell ref="B10:B11"/>
    <mergeCell ref="C10:C11"/>
    <mergeCell ref="D10:D11"/>
    <mergeCell ref="A6:L6"/>
    <mergeCell ref="A10:A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18"/>
  <sheetViews>
    <sheetView showGridLines="0" zoomScale="90" zoomScaleNormal="90" workbookViewId="0">
      <selection activeCell="E23" sqref="D23:E23"/>
    </sheetView>
  </sheetViews>
  <sheetFormatPr baseColWidth="10" defaultRowHeight="15" x14ac:dyDescent="0.25"/>
  <cols>
    <col min="1" max="1" width="17.7109375" style="1" customWidth="1"/>
    <col min="2" max="2" width="12.7109375" style="1" customWidth="1"/>
    <col min="3" max="3" width="12.7109375" style="159" customWidth="1"/>
    <col min="4" max="4" width="13.5703125" style="1" bestFit="1" customWidth="1"/>
    <col min="5" max="5" width="12.7109375" style="159" customWidth="1"/>
    <col min="6" max="6" width="13.5703125" style="1" bestFit="1" customWidth="1"/>
    <col min="7" max="7" width="12.7109375" style="159" customWidth="1"/>
    <col min="8" max="8" width="13.5703125" style="1" bestFit="1" customWidth="1"/>
    <col min="9" max="9" width="12.7109375" style="159" customWidth="1"/>
    <col min="10" max="16384" width="11.42578125" style="1"/>
  </cols>
  <sheetData>
    <row r="1" spans="1:9" x14ac:dyDescent="0.25">
      <c r="A1" s="69"/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69"/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69"/>
      <c r="B3" s="69"/>
      <c r="C3" s="69"/>
      <c r="D3" s="69"/>
      <c r="E3" s="69"/>
      <c r="F3" s="69"/>
      <c r="G3" s="69"/>
      <c r="H3" s="69"/>
      <c r="I3" s="69"/>
    </row>
    <row r="4" spans="1:9" x14ac:dyDescent="0.25">
      <c r="A4" s="70"/>
      <c r="B4" s="70"/>
      <c r="C4" s="70"/>
      <c r="D4" s="70"/>
      <c r="E4" s="70"/>
      <c r="F4" s="70"/>
      <c r="G4" s="70"/>
      <c r="H4" s="70"/>
      <c r="I4" s="70"/>
    </row>
    <row r="5" spans="1:9" ht="15.75" x14ac:dyDescent="0.25">
      <c r="A5" s="73" t="s">
        <v>14</v>
      </c>
      <c r="B5" s="74"/>
      <c r="C5" s="74"/>
      <c r="D5" s="74"/>
      <c r="E5" s="74"/>
      <c r="F5" s="74"/>
      <c r="G5" s="74"/>
      <c r="H5" s="74"/>
      <c r="I5" s="75"/>
    </row>
    <row r="6" spans="1:9" ht="15.75" x14ac:dyDescent="0.25">
      <c r="A6" s="76" t="s">
        <v>484</v>
      </c>
      <c r="B6" s="77"/>
      <c r="C6" s="77"/>
      <c r="D6" s="77"/>
      <c r="E6" s="77"/>
      <c r="F6" s="77"/>
      <c r="G6" s="77"/>
      <c r="H6" s="77"/>
      <c r="I6" s="78"/>
    </row>
    <row r="7" spans="1:9" ht="15.75" x14ac:dyDescent="0.25">
      <c r="A7" s="76" t="s">
        <v>477</v>
      </c>
      <c r="B7" s="77"/>
      <c r="C7" s="77"/>
      <c r="D7" s="77"/>
      <c r="E7" s="77"/>
      <c r="F7" s="77"/>
      <c r="G7" s="77"/>
      <c r="H7" s="77"/>
      <c r="I7" s="78"/>
    </row>
    <row r="8" spans="1:9" ht="15.75" x14ac:dyDescent="0.25">
      <c r="A8" s="79" t="str">
        <f>'1'!A8:I8</f>
        <v>Al 31-05-2018</v>
      </c>
      <c r="B8" s="80"/>
      <c r="C8" s="80"/>
      <c r="D8" s="80"/>
      <c r="E8" s="80"/>
      <c r="F8" s="80"/>
      <c r="G8" s="80"/>
      <c r="H8" s="80"/>
      <c r="I8" s="81"/>
    </row>
    <row r="9" spans="1:9" ht="15.75" x14ac:dyDescent="0.25">
      <c r="A9" s="49"/>
      <c r="B9" s="49"/>
      <c r="C9" s="152"/>
      <c r="D9" s="49"/>
      <c r="E9" s="152"/>
      <c r="F9" s="49"/>
      <c r="G9" s="152"/>
      <c r="H9" s="52"/>
      <c r="I9" s="153"/>
    </row>
    <row r="10" spans="1:9" s="154" customFormat="1" ht="15.75" x14ac:dyDescent="0.25">
      <c r="A10" s="129" t="s">
        <v>490</v>
      </c>
      <c r="B10" s="130" t="s">
        <v>479</v>
      </c>
      <c r="C10" s="131"/>
      <c r="D10" s="130" t="s">
        <v>481</v>
      </c>
      <c r="E10" s="131"/>
      <c r="F10" s="130" t="s">
        <v>491</v>
      </c>
      <c r="G10" s="131"/>
      <c r="H10" s="130" t="s">
        <v>25</v>
      </c>
      <c r="I10" s="131"/>
    </row>
    <row r="11" spans="1:9" s="102" customFormat="1" ht="15.75" x14ac:dyDescent="0.25">
      <c r="A11" s="132"/>
      <c r="B11" s="133" t="s">
        <v>10</v>
      </c>
      <c r="C11" s="155" t="s">
        <v>11</v>
      </c>
      <c r="D11" s="133" t="s">
        <v>10</v>
      </c>
      <c r="E11" s="155" t="s">
        <v>11</v>
      </c>
      <c r="F11" s="133" t="s">
        <v>10</v>
      </c>
      <c r="G11" s="155" t="s">
        <v>11</v>
      </c>
      <c r="H11" s="133" t="s">
        <v>10</v>
      </c>
      <c r="I11" s="155" t="s">
        <v>11</v>
      </c>
    </row>
    <row r="12" spans="1:9" x14ac:dyDescent="0.25">
      <c r="A12" s="113" t="s">
        <v>4</v>
      </c>
      <c r="B12" s="156">
        <v>61978.342443603105</v>
      </c>
      <c r="C12" s="157">
        <v>0.19761277533595342</v>
      </c>
      <c r="D12" s="156">
        <v>581674.87191149534</v>
      </c>
      <c r="E12" s="157">
        <v>0.11285612386866221</v>
      </c>
      <c r="F12" s="156">
        <v>253944.53933932551</v>
      </c>
      <c r="G12" s="157">
        <v>0.24550792220473053</v>
      </c>
      <c r="H12" s="156">
        <v>897597.75369442394</v>
      </c>
      <c r="I12" s="157">
        <v>0.13746161118675307</v>
      </c>
    </row>
    <row r="13" spans="1:9" x14ac:dyDescent="0.25">
      <c r="A13" s="113" t="s">
        <v>15</v>
      </c>
      <c r="B13" s="156">
        <v>61978.342443603105</v>
      </c>
      <c r="C13" s="157">
        <v>0.19761277533595342</v>
      </c>
      <c r="D13" s="156">
        <v>581674.87191149534</v>
      </c>
      <c r="E13" s="157">
        <v>0.11285612386866221</v>
      </c>
      <c r="F13" s="156">
        <v>253944.53933932551</v>
      </c>
      <c r="G13" s="157">
        <v>0.24550792220473053</v>
      </c>
      <c r="H13" s="156">
        <v>897597.75369442394</v>
      </c>
      <c r="I13" s="157">
        <v>0.13746161118675307</v>
      </c>
    </row>
    <row r="14" spans="1:9" x14ac:dyDescent="0.25">
      <c r="A14" s="62" t="s">
        <v>16</v>
      </c>
      <c r="B14" s="99">
        <v>61978.342443603105</v>
      </c>
      <c r="C14" s="157">
        <v>0.19761277533595342</v>
      </c>
      <c r="D14" s="99">
        <v>581674.87191149534</v>
      </c>
      <c r="E14" s="158">
        <v>0.11285612386866221</v>
      </c>
      <c r="F14" s="99">
        <v>253944.53933932551</v>
      </c>
      <c r="G14" s="158">
        <v>0.24550792220473053</v>
      </c>
      <c r="H14" s="156">
        <v>897597.75369442394</v>
      </c>
      <c r="I14" s="158">
        <v>0.13746161118675307</v>
      </c>
    </row>
    <row r="15" spans="1:9" ht="15.75" x14ac:dyDescent="0.25">
      <c r="A15" s="21" t="s">
        <v>0</v>
      </c>
      <c r="B15" s="22">
        <v>61978.342443603105</v>
      </c>
      <c r="C15" s="23">
        <v>0.19761277533595342</v>
      </c>
      <c r="D15" s="22">
        <v>581674.87191149534</v>
      </c>
      <c r="E15" s="23">
        <v>0.11285612386866221</v>
      </c>
      <c r="F15" s="22">
        <v>253944.53933932551</v>
      </c>
      <c r="G15" s="138">
        <v>0.24550792220473053</v>
      </c>
      <c r="H15" s="22">
        <v>897597.75369442394</v>
      </c>
      <c r="I15" s="138">
        <v>0.13746161118675307</v>
      </c>
    </row>
    <row r="17" spans="2:9" ht="15.75" x14ac:dyDescent="0.25">
      <c r="B17" s="22">
        <v>313635.30185857805</v>
      </c>
      <c r="C17" s="23">
        <v>1</v>
      </c>
      <c r="D17" s="22">
        <v>5154127.6801995002</v>
      </c>
      <c r="E17" s="23">
        <v>1</v>
      </c>
      <c r="F17" s="22">
        <v>1034363.93033199</v>
      </c>
      <c r="G17" s="138">
        <v>1</v>
      </c>
      <c r="H17" s="22">
        <v>6529806.7289125724</v>
      </c>
      <c r="I17" s="138">
        <v>1</v>
      </c>
    </row>
    <row r="18" spans="2:9" x14ac:dyDescent="0.25">
      <c r="C18" s="1"/>
      <c r="E18" s="1"/>
      <c r="G18" s="1"/>
      <c r="I18" s="1"/>
    </row>
  </sheetData>
  <sheetProtection sheet="1" objects="1" scenarios="1"/>
  <mergeCells count="10">
    <mergeCell ref="A1:I4"/>
    <mergeCell ref="H10:I10"/>
    <mergeCell ref="A5:I5"/>
    <mergeCell ref="A7:I7"/>
    <mergeCell ref="A8:I8"/>
    <mergeCell ref="B10:C10"/>
    <mergeCell ref="D10:E10"/>
    <mergeCell ref="F10:G10"/>
    <mergeCell ref="A10:A11"/>
    <mergeCell ref="A6:I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25"/>
  <sheetViews>
    <sheetView showGridLines="0" topLeftCell="A13" zoomScale="90" zoomScaleNormal="90" workbookViewId="0">
      <selection activeCell="A25" sqref="A25:I28"/>
    </sheetView>
  </sheetViews>
  <sheetFormatPr baseColWidth="10" defaultRowHeight="15" x14ac:dyDescent="0.25"/>
  <cols>
    <col min="1" max="1" width="16.42578125" style="1" customWidth="1"/>
    <col min="2" max="9" width="14.140625" style="1" customWidth="1"/>
    <col min="10" max="16384" width="11.42578125" style="1"/>
  </cols>
  <sheetData>
    <row r="1" spans="1:9" x14ac:dyDescent="0.25">
      <c r="A1" s="69"/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69"/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69"/>
      <c r="B3" s="69"/>
      <c r="C3" s="69"/>
      <c r="D3" s="69"/>
      <c r="E3" s="69"/>
      <c r="F3" s="69"/>
      <c r="G3" s="69"/>
      <c r="H3" s="69"/>
      <c r="I3" s="69"/>
    </row>
    <row r="4" spans="1:9" x14ac:dyDescent="0.25">
      <c r="A4" s="70"/>
      <c r="B4" s="70"/>
      <c r="C4" s="70"/>
      <c r="D4" s="70"/>
      <c r="E4" s="70"/>
      <c r="F4" s="70"/>
      <c r="G4" s="70"/>
      <c r="H4" s="70"/>
      <c r="I4" s="70"/>
    </row>
    <row r="5" spans="1:9" ht="15.75" x14ac:dyDescent="0.25">
      <c r="A5" s="160" t="s">
        <v>18</v>
      </c>
      <c r="B5" s="161"/>
      <c r="C5" s="161"/>
      <c r="D5" s="161"/>
      <c r="E5" s="161"/>
      <c r="F5" s="161"/>
      <c r="G5" s="161"/>
      <c r="H5" s="161"/>
      <c r="I5" s="162"/>
    </row>
    <row r="6" spans="1:9" ht="15.75" x14ac:dyDescent="0.25">
      <c r="A6" s="163" t="s">
        <v>484</v>
      </c>
      <c r="B6" s="164"/>
      <c r="C6" s="164"/>
      <c r="D6" s="164"/>
      <c r="E6" s="164"/>
      <c r="F6" s="164"/>
      <c r="G6" s="164"/>
      <c r="H6" s="164"/>
      <c r="I6" s="165"/>
    </row>
    <row r="7" spans="1:9" ht="15.75" x14ac:dyDescent="0.25">
      <c r="A7" s="163" t="s">
        <v>477</v>
      </c>
      <c r="B7" s="164"/>
      <c r="C7" s="164"/>
      <c r="D7" s="164"/>
      <c r="E7" s="164"/>
      <c r="F7" s="164"/>
      <c r="G7" s="164"/>
      <c r="H7" s="164"/>
      <c r="I7" s="165"/>
    </row>
    <row r="8" spans="1:9" ht="15.75" x14ac:dyDescent="0.25">
      <c r="A8" s="166" t="str">
        <f>'1'!A8:I8</f>
        <v>Al 31-05-2018</v>
      </c>
      <c r="B8" s="167"/>
      <c r="C8" s="167"/>
      <c r="D8" s="167"/>
      <c r="E8" s="167"/>
      <c r="F8" s="167"/>
      <c r="G8" s="167"/>
      <c r="H8" s="167"/>
      <c r="I8" s="168"/>
    </row>
    <row r="9" spans="1:9" ht="15.75" x14ac:dyDescent="0.25">
      <c r="A9" s="169"/>
      <c r="B9" s="169"/>
      <c r="C9" s="169"/>
      <c r="D9" s="169"/>
      <c r="E9" s="169"/>
      <c r="F9" s="169"/>
      <c r="G9" s="169"/>
      <c r="H9" s="170"/>
      <c r="I9" s="170"/>
    </row>
    <row r="10" spans="1:9" ht="15.75" x14ac:dyDescent="0.25">
      <c r="A10" s="171" t="s">
        <v>490</v>
      </c>
      <c r="B10" s="171" t="s">
        <v>479</v>
      </c>
      <c r="C10" s="171"/>
      <c r="D10" s="171" t="s">
        <v>481</v>
      </c>
      <c r="E10" s="171"/>
      <c r="F10" s="171" t="s">
        <v>493</v>
      </c>
      <c r="G10" s="171"/>
      <c r="H10" s="171" t="s">
        <v>25</v>
      </c>
      <c r="I10" s="171"/>
    </row>
    <row r="11" spans="1:9" ht="15.75" x14ac:dyDescent="0.25">
      <c r="A11" s="171"/>
      <c r="B11" s="133" t="s">
        <v>10</v>
      </c>
      <c r="C11" s="155" t="s">
        <v>11</v>
      </c>
      <c r="D11" s="133" t="s">
        <v>10</v>
      </c>
      <c r="E11" s="155" t="s">
        <v>11</v>
      </c>
      <c r="F11" s="133" t="s">
        <v>10</v>
      </c>
      <c r="G11" s="155" t="s">
        <v>11</v>
      </c>
      <c r="H11" s="133" t="s">
        <v>10</v>
      </c>
      <c r="I11" s="155" t="s">
        <v>11</v>
      </c>
    </row>
    <row r="12" spans="1:9" x14ac:dyDescent="0.25">
      <c r="A12" s="113" t="s">
        <v>4</v>
      </c>
      <c r="B12" s="63">
        <v>61978.342443603105</v>
      </c>
      <c r="C12" s="172">
        <v>0.19761277533595342</v>
      </c>
      <c r="D12" s="63">
        <v>581674.87191149546</v>
      </c>
      <c r="E12" s="172">
        <v>0.11285612386866221</v>
      </c>
      <c r="F12" s="173">
        <v>253944.53933932554</v>
      </c>
      <c r="G12" s="172">
        <v>0.24550792220473056</v>
      </c>
      <c r="H12" s="173">
        <v>897597.75369442406</v>
      </c>
      <c r="I12" s="64">
        <v>0.1374616111867531</v>
      </c>
    </row>
    <row r="13" spans="1:9" x14ac:dyDescent="0.25">
      <c r="A13" s="113" t="s">
        <v>335</v>
      </c>
      <c r="B13" s="63">
        <v>6712.7070106331084</v>
      </c>
      <c r="C13" s="172">
        <v>2.1402906403884182E-2</v>
      </c>
      <c r="D13" s="63">
        <v>301443.97930999543</v>
      </c>
      <c r="E13" s="172">
        <v>5.8485935547938822E-2</v>
      </c>
      <c r="F13" s="173">
        <v>109682.99847088553</v>
      </c>
      <c r="G13" s="172">
        <v>0.10603907894939997</v>
      </c>
      <c r="H13" s="173">
        <v>417839.68479151407</v>
      </c>
      <c r="I13" s="64">
        <v>6.3989594506895633E-2</v>
      </c>
    </row>
    <row r="14" spans="1:9" x14ac:dyDescent="0.25">
      <c r="A14" s="62" t="s">
        <v>332</v>
      </c>
      <c r="B14" s="117">
        <v>6712.7070106331084</v>
      </c>
      <c r="C14" s="172">
        <v>2.1402906403884182E-2</v>
      </c>
      <c r="D14" s="117">
        <v>301443.97930999543</v>
      </c>
      <c r="E14" s="172">
        <v>5.8485935547938822E-2</v>
      </c>
      <c r="F14" s="174">
        <v>109682.99847088553</v>
      </c>
      <c r="G14" s="172">
        <v>0.10603907894939997</v>
      </c>
      <c r="H14" s="173">
        <v>417839.68479151407</v>
      </c>
      <c r="I14" s="64">
        <v>6.3989594506895633E-2</v>
      </c>
    </row>
    <row r="15" spans="1:9" x14ac:dyDescent="0.25">
      <c r="A15" s="62" t="s">
        <v>404</v>
      </c>
      <c r="B15" s="117">
        <v>6712.7070106331084</v>
      </c>
      <c r="C15" s="172">
        <v>2.1402906403884182E-2</v>
      </c>
      <c r="D15" s="117">
        <v>301443.97930999543</v>
      </c>
      <c r="E15" s="172">
        <v>5.8485935547938822E-2</v>
      </c>
      <c r="F15" s="174">
        <v>109682.99847088553</v>
      </c>
      <c r="G15" s="172">
        <v>0.10603907894939997</v>
      </c>
      <c r="H15" s="173">
        <v>417839.68479151407</v>
      </c>
      <c r="I15" s="64">
        <v>6.3989594506895633E-2</v>
      </c>
    </row>
    <row r="16" spans="1:9" x14ac:dyDescent="0.25">
      <c r="A16" s="113" t="s">
        <v>337</v>
      </c>
      <c r="B16" s="63">
        <v>1621.2354329700001</v>
      </c>
      <c r="C16" s="172">
        <v>5.1691739525579136E-3</v>
      </c>
      <c r="D16" s="63">
        <v>188969.99260150001</v>
      </c>
      <c r="E16" s="172">
        <v>3.6663816716737907E-2</v>
      </c>
      <c r="F16" s="173">
        <v>54636.140868440008</v>
      </c>
      <c r="G16" s="172">
        <v>5.2821003581306203E-2</v>
      </c>
      <c r="H16" s="173">
        <v>245227.36890291001</v>
      </c>
      <c r="I16" s="64">
        <v>3.7555073080049406E-2</v>
      </c>
    </row>
    <row r="17" spans="1:9" x14ac:dyDescent="0.25">
      <c r="A17" s="62" t="s">
        <v>332</v>
      </c>
      <c r="B17" s="117">
        <v>1621.2354329700001</v>
      </c>
      <c r="C17" s="172">
        <v>5.1691739525579136E-3</v>
      </c>
      <c r="D17" s="117">
        <v>188969.99260150001</v>
      </c>
      <c r="E17" s="172">
        <v>3.6663816716737907E-2</v>
      </c>
      <c r="F17" s="174">
        <v>54636.140868440008</v>
      </c>
      <c r="G17" s="172">
        <v>5.2821003581306203E-2</v>
      </c>
      <c r="H17" s="173">
        <v>245227.36890291001</v>
      </c>
      <c r="I17" s="64">
        <v>3.7555073080049406E-2</v>
      </c>
    </row>
    <row r="18" spans="1:9" x14ac:dyDescent="0.25">
      <c r="A18" s="62" t="s">
        <v>404</v>
      </c>
      <c r="B18" s="117">
        <v>1621.2354329700001</v>
      </c>
      <c r="C18" s="172">
        <v>5.1691739525579136E-3</v>
      </c>
      <c r="D18" s="117">
        <v>188969.99260150001</v>
      </c>
      <c r="E18" s="172">
        <v>3.6663816716737907E-2</v>
      </c>
      <c r="F18" s="174">
        <v>54636.140868440008</v>
      </c>
      <c r="G18" s="172">
        <v>5.2821003581306203E-2</v>
      </c>
      <c r="H18" s="173">
        <v>245227.36890291001</v>
      </c>
      <c r="I18" s="64">
        <v>3.7555073080049406E-2</v>
      </c>
    </row>
    <row r="19" spans="1:9" x14ac:dyDescent="0.25">
      <c r="A19" s="113" t="s">
        <v>332</v>
      </c>
      <c r="B19" s="63">
        <v>53644.399999999994</v>
      </c>
      <c r="C19" s="172">
        <v>0.17104069497951133</v>
      </c>
      <c r="D19" s="63">
        <v>91260.900000000009</v>
      </c>
      <c r="E19" s="172">
        <v>1.7706371603985485E-2</v>
      </c>
      <c r="F19" s="173">
        <v>89625.4</v>
      </c>
      <c r="G19" s="172">
        <v>8.6647839674024382E-2</v>
      </c>
      <c r="H19" s="173">
        <v>234530.69999999998</v>
      </c>
      <c r="I19" s="64">
        <v>3.5916943599808057E-2</v>
      </c>
    </row>
    <row r="20" spans="1:9" x14ac:dyDescent="0.25">
      <c r="A20" s="62" t="s">
        <v>331</v>
      </c>
      <c r="B20" s="117">
        <v>53644.399999999994</v>
      </c>
      <c r="C20" s="172">
        <v>0.17104069497951133</v>
      </c>
      <c r="D20" s="117">
        <v>91260.900000000009</v>
      </c>
      <c r="E20" s="172">
        <v>1.7706371603985485E-2</v>
      </c>
      <c r="F20" s="174">
        <v>89625.4</v>
      </c>
      <c r="G20" s="172">
        <v>8.6647839674024382E-2</v>
      </c>
      <c r="H20" s="173">
        <v>234530.69999999998</v>
      </c>
      <c r="I20" s="64">
        <v>3.5916943599808057E-2</v>
      </c>
    </row>
    <row r="21" spans="1:9" x14ac:dyDescent="0.25">
      <c r="A21" s="62" t="s">
        <v>405</v>
      </c>
      <c r="B21" s="117">
        <v>12102.7</v>
      </c>
      <c r="C21" s="172">
        <v>3.8588449477084875E-2</v>
      </c>
      <c r="D21" s="117">
        <v>8177.5000000000009</v>
      </c>
      <c r="E21" s="172">
        <v>1.5865924376331081E-3</v>
      </c>
      <c r="F21" s="174">
        <v>4579.4000000000005</v>
      </c>
      <c r="G21" s="172">
        <v>4.4272618811545313E-3</v>
      </c>
      <c r="H21" s="173">
        <v>24859.600000000002</v>
      </c>
      <c r="I21" s="64">
        <v>3.8070958348471583E-3</v>
      </c>
    </row>
    <row r="22" spans="1:9" x14ac:dyDescent="0.25">
      <c r="A22" s="113" t="s">
        <v>404</v>
      </c>
      <c r="B22" s="63">
        <v>41541.699999999997</v>
      </c>
      <c r="C22" s="172">
        <v>0.13245224550242646</v>
      </c>
      <c r="D22" s="63">
        <v>83083.400000000009</v>
      </c>
      <c r="E22" s="172">
        <v>1.6119779166352377E-2</v>
      </c>
      <c r="F22" s="173">
        <v>85046</v>
      </c>
      <c r="G22" s="172">
        <v>8.2220577792869856E-2</v>
      </c>
      <c r="H22" s="173">
        <v>209671.1</v>
      </c>
      <c r="I22" s="64">
        <v>3.2109847764960897E-2</v>
      </c>
    </row>
    <row r="23" spans="1:9" x14ac:dyDescent="0.25">
      <c r="A23" s="62" t="s">
        <v>17</v>
      </c>
      <c r="B23" s="117">
        <v>61978.342443603105</v>
      </c>
      <c r="C23" s="172">
        <v>0.19761277533595342</v>
      </c>
      <c r="D23" s="117">
        <v>581674.87191149546</v>
      </c>
      <c r="E23" s="172">
        <v>0.11285612386866221</v>
      </c>
      <c r="F23" s="174">
        <v>253944.53933932554</v>
      </c>
      <c r="G23" s="172">
        <v>0.24550792220473056</v>
      </c>
      <c r="H23" s="173">
        <v>897597.75369442406</v>
      </c>
      <c r="I23" s="64">
        <v>0.1374616111867531</v>
      </c>
    </row>
    <row r="24" spans="1:9" x14ac:dyDescent="0.25">
      <c r="A24" s="62"/>
      <c r="B24" s="117"/>
      <c r="C24" s="172"/>
      <c r="D24" s="117"/>
      <c r="E24" s="172"/>
      <c r="F24" s="174"/>
      <c r="G24" s="172"/>
      <c r="H24" s="173"/>
      <c r="I24" s="64"/>
    </row>
    <row r="25" spans="1:9" ht="15.75" x14ac:dyDescent="0.25">
      <c r="A25" s="175"/>
      <c r="B25" s="176">
        <v>313635.30185857805</v>
      </c>
      <c r="C25" s="177">
        <v>1</v>
      </c>
      <c r="D25" s="176">
        <v>5154127.6801995002</v>
      </c>
      <c r="E25" s="177">
        <v>1</v>
      </c>
      <c r="F25" s="176">
        <v>1034363.93033199</v>
      </c>
      <c r="G25" s="177">
        <v>1</v>
      </c>
      <c r="H25" s="176">
        <v>6529806.7289125724</v>
      </c>
      <c r="I25" s="177">
        <v>1</v>
      </c>
    </row>
  </sheetData>
  <sheetProtection sheet="1" objects="1" scenarios="1"/>
  <mergeCells count="10">
    <mergeCell ref="A1:I4"/>
    <mergeCell ref="A5:I5"/>
    <mergeCell ref="A7:I7"/>
    <mergeCell ref="A8:I8"/>
    <mergeCell ref="B10:C10"/>
    <mergeCell ref="D10:E10"/>
    <mergeCell ref="F10:G10"/>
    <mergeCell ref="A10:A11"/>
    <mergeCell ref="H10:I10"/>
    <mergeCell ref="A6:I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28"/>
  <sheetViews>
    <sheetView showGridLines="0" tabSelected="1" zoomScale="90" zoomScaleNormal="90" workbookViewId="0">
      <selection activeCell="A6" sqref="A6:I6"/>
    </sheetView>
  </sheetViews>
  <sheetFormatPr baseColWidth="10" defaultRowHeight="15" x14ac:dyDescent="0.25"/>
  <cols>
    <col min="1" max="1" width="13.5703125" style="1" customWidth="1"/>
    <col min="2" max="2" width="11.85546875" style="1" customWidth="1"/>
    <col min="3" max="3" width="9" style="159" customWidth="1"/>
    <col min="4" max="4" width="13.5703125" style="1" customWidth="1"/>
    <col min="5" max="5" width="9" style="159" customWidth="1"/>
    <col min="6" max="6" width="11.85546875" style="1" customWidth="1"/>
    <col min="7" max="7" width="9" style="159" customWidth="1"/>
    <col min="8" max="8" width="13.5703125" style="1" customWidth="1"/>
    <col min="9" max="9" width="9" style="159" customWidth="1"/>
    <col min="10" max="16384" width="11.42578125" style="1"/>
  </cols>
  <sheetData>
    <row r="1" spans="1:9" ht="14.45" customHeight="1" x14ac:dyDescent="0.25">
      <c r="A1" s="69"/>
      <c r="B1" s="69"/>
      <c r="C1" s="69"/>
      <c r="D1" s="69"/>
      <c r="E1" s="69"/>
      <c r="F1" s="69"/>
      <c r="G1" s="69"/>
      <c r="H1" s="69"/>
      <c r="I1" s="69"/>
    </row>
    <row r="2" spans="1:9" ht="14.45" customHeight="1" x14ac:dyDescent="0.25">
      <c r="A2" s="69"/>
      <c r="B2" s="69"/>
      <c r="C2" s="69"/>
      <c r="D2" s="69"/>
      <c r="E2" s="69"/>
      <c r="F2" s="69"/>
      <c r="G2" s="69"/>
      <c r="H2" s="69"/>
      <c r="I2" s="69"/>
    </row>
    <row r="3" spans="1:9" ht="14.45" customHeight="1" x14ac:dyDescent="0.25">
      <c r="A3" s="69"/>
      <c r="B3" s="69"/>
      <c r="C3" s="69"/>
      <c r="D3" s="69"/>
      <c r="E3" s="69"/>
      <c r="F3" s="69"/>
      <c r="G3" s="69"/>
      <c r="H3" s="69"/>
      <c r="I3" s="69"/>
    </row>
    <row r="4" spans="1:9" ht="14.45" customHeight="1" x14ac:dyDescent="0.25">
      <c r="A4" s="70"/>
      <c r="B4" s="70"/>
      <c r="C4" s="70"/>
      <c r="D4" s="70"/>
      <c r="E4" s="70"/>
      <c r="F4" s="70"/>
      <c r="G4" s="70"/>
      <c r="H4" s="70"/>
      <c r="I4" s="70"/>
    </row>
    <row r="5" spans="1:9" ht="15.75" x14ac:dyDescent="0.25">
      <c r="A5" s="73" t="s">
        <v>14</v>
      </c>
      <c r="B5" s="74"/>
      <c r="C5" s="74"/>
      <c r="D5" s="74"/>
      <c r="E5" s="74"/>
      <c r="F5" s="74"/>
      <c r="G5" s="74"/>
      <c r="H5" s="74"/>
      <c r="I5" s="75"/>
    </row>
    <row r="6" spans="1:9" ht="15.75" x14ac:dyDescent="0.25">
      <c r="A6" s="163" t="s">
        <v>484</v>
      </c>
      <c r="B6" s="164"/>
      <c r="C6" s="164"/>
      <c r="D6" s="164"/>
      <c r="E6" s="164"/>
      <c r="F6" s="164"/>
      <c r="G6" s="164"/>
      <c r="H6" s="164"/>
      <c r="I6" s="165"/>
    </row>
    <row r="7" spans="1:9" ht="15.75" x14ac:dyDescent="0.25">
      <c r="A7" s="76" t="s">
        <v>477</v>
      </c>
      <c r="B7" s="77"/>
      <c r="C7" s="77"/>
      <c r="D7" s="77"/>
      <c r="E7" s="77"/>
      <c r="F7" s="77"/>
      <c r="G7" s="77"/>
      <c r="H7" s="77"/>
      <c r="I7" s="78"/>
    </row>
    <row r="8" spans="1:9" ht="15.75" x14ac:dyDescent="0.25">
      <c r="A8" s="79" t="str">
        <f>'1'!A8:I8</f>
        <v>Al 31-05-2018</v>
      </c>
      <c r="B8" s="80"/>
      <c r="C8" s="80"/>
      <c r="D8" s="80"/>
      <c r="E8" s="80"/>
      <c r="F8" s="80"/>
      <c r="G8" s="80"/>
      <c r="H8" s="80"/>
      <c r="I8" s="81"/>
    </row>
    <row r="9" spans="1:9" ht="15.75" x14ac:dyDescent="0.25">
      <c r="A9" s="49"/>
      <c r="B9" s="49"/>
      <c r="C9" s="152"/>
      <c r="D9" s="49"/>
      <c r="E9" s="152"/>
      <c r="F9" s="49"/>
      <c r="G9" s="152"/>
      <c r="H9" s="52"/>
      <c r="I9" s="153"/>
    </row>
    <row r="10" spans="1:9" ht="15.75" x14ac:dyDescent="0.25">
      <c r="A10" s="178" t="s">
        <v>485</v>
      </c>
      <c r="B10" s="178" t="s">
        <v>479</v>
      </c>
      <c r="C10" s="178"/>
      <c r="D10" s="178" t="s">
        <v>481</v>
      </c>
      <c r="E10" s="178"/>
      <c r="F10" s="178" t="s">
        <v>491</v>
      </c>
      <c r="G10" s="178"/>
      <c r="H10" s="178" t="s">
        <v>25</v>
      </c>
      <c r="I10" s="178"/>
    </row>
    <row r="11" spans="1:9" ht="15.75" x14ac:dyDescent="0.25">
      <c r="A11" s="178"/>
      <c r="B11" s="179" t="s">
        <v>10</v>
      </c>
      <c r="C11" s="180" t="s">
        <v>11</v>
      </c>
      <c r="D11" s="179" t="s">
        <v>10</v>
      </c>
      <c r="E11" s="180" t="s">
        <v>11</v>
      </c>
      <c r="F11" s="179" t="s">
        <v>10</v>
      </c>
      <c r="G11" s="180" t="s">
        <v>11</v>
      </c>
      <c r="H11" s="179" t="s">
        <v>10</v>
      </c>
      <c r="I11" s="180" t="s">
        <v>11</v>
      </c>
    </row>
    <row r="12" spans="1:9" x14ac:dyDescent="0.25">
      <c r="A12" s="113" t="s">
        <v>4</v>
      </c>
      <c r="B12" s="181">
        <v>61978.34244360312</v>
      </c>
      <c r="C12" s="157">
        <v>0.19761277533595342</v>
      </c>
      <c r="D12" s="181">
        <v>581674.87191149546</v>
      </c>
      <c r="E12" s="157">
        <v>0.11285612386866221</v>
      </c>
      <c r="F12" s="181">
        <v>253944.53933932554</v>
      </c>
      <c r="G12" s="157">
        <v>0.24550792220473053</v>
      </c>
      <c r="H12" s="181">
        <f>B12+D12+F12</f>
        <v>897597.75369442406</v>
      </c>
      <c r="I12" s="157">
        <f t="shared" ref="I12:I19" si="0">H12/H$21</f>
        <v>0.1374616111867531</v>
      </c>
    </row>
    <row r="13" spans="1:9" x14ac:dyDescent="0.25">
      <c r="A13" s="113" t="s">
        <v>15</v>
      </c>
      <c r="B13" s="182">
        <v>61978.34244360312</v>
      </c>
      <c r="C13" s="157">
        <v>0.19761277533595342</v>
      </c>
      <c r="D13" s="182">
        <v>581674.87191149546</v>
      </c>
      <c r="E13" s="157">
        <v>0.11285612386866221</v>
      </c>
      <c r="F13" s="182">
        <v>253944.53933932554</v>
      </c>
      <c r="G13" s="172">
        <v>0.24550792220473053</v>
      </c>
      <c r="H13" s="182">
        <f t="shared" ref="H13:H19" si="1">B13+D13+F13</f>
        <v>897597.75369442406</v>
      </c>
      <c r="I13" s="172">
        <f t="shared" si="0"/>
        <v>0.1374616111867531</v>
      </c>
    </row>
    <row r="14" spans="1:9" x14ac:dyDescent="0.25">
      <c r="A14" s="62" t="s">
        <v>16</v>
      </c>
      <c r="B14" s="183">
        <v>61978.34244360312</v>
      </c>
      <c r="C14" s="157">
        <v>0.19761277533595342</v>
      </c>
      <c r="D14" s="183">
        <v>581674.87191149546</v>
      </c>
      <c r="E14" s="157">
        <v>0.11285612386866221</v>
      </c>
      <c r="F14" s="183">
        <v>253944.53933932554</v>
      </c>
      <c r="G14" s="172">
        <v>0.24550792220473053</v>
      </c>
      <c r="H14" s="183">
        <f t="shared" si="1"/>
        <v>897597.75369442406</v>
      </c>
      <c r="I14" s="184">
        <f t="shared" si="0"/>
        <v>0.1374616111867531</v>
      </c>
    </row>
    <row r="15" spans="1:9" x14ac:dyDescent="0.25">
      <c r="A15" s="62" t="s">
        <v>74</v>
      </c>
      <c r="B15" s="183">
        <v>37092.813535703113</v>
      </c>
      <c r="C15" s="157">
        <v>0.11826734208774979</v>
      </c>
      <c r="D15" s="183">
        <v>469152.13181699545</v>
      </c>
      <c r="E15" s="157">
        <v>9.1024545941949975E-2</v>
      </c>
      <c r="F15" s="183">
        <v>223117.03647328555</v>
      </c>
      <c r="G15" s="172">
        <v>0.21570457933666903</v>
      </c>
      <c r="H15" s="183">
        <f t="shared" si="1"/>
        <v>729361.98182598408</v>
      </c>
      <c r="I15" s="184">
        <f t="shared" si="0"/>
        <v>0.11169733073362292</v>
      </c>
    </row>
    <row r="16" spans="1:9" x14ac:dyDescent="0.25">
      <c r="A16" s="62" t="s">
        <v>76</v>
      </c>
      <c r="B16" s="183">
        <v>5724.2500000000009</v>
      </c>
      <c r="C16" s="157">
        <v>1.8251293671594199E-2</v>
      </c>
      <c r="D16" s="183">
        <v>8177.5000000000009</v>
      </c>
      <c r="E16" s="157">
        <v>1.5865924376331081E-3</v>
      </c>
      <c r="F16" s="183">
        <v>3271.0000000000005</v>
      </c>
      <c r="G16" s="172">
        <v>3.1623299151103796E-3</v>
      </c>
      <c r="H16" s="183">
        <f t="shared" si="1"/>
        <v>17172.750000000004</v>
      </c>
      <c r="I16" s="184">
        <f t="shared" si="0"/>
        <v>2.6299017280194191E-3</v>
      </c>
    </row>
    <row r="17" spans="1:16" x14ac:dyDescent="0.25">
      <c r="A17" s="62" t="s">
        <v>78</v>
      </c>
      <c r="B17" s="183">
        <v>3787.5789079000006</v>
      </c>
      <c r="C17" s="157">
        <v>1.2076379430042177E-2</v>
      </c>
      <c r="D17" s="183">
        <v>78504.340094500003</v>
      </c>
      <c r="E17" s="157">
        <v>1.5231353386158518E-2</v>
      </c>
      <c r="F17" s="183">
        <v>16762.202866039999</v>
      </c>
      <c r="G17" s="172">
        <v>1.620532423308689E-2</v>
      </c>
      <c r="H17" s="183">
        <f t="shared" si="1"/>
        <v>99054.121868439994</v>
      </c>
      <c r="I17" s="184">
        <f t="shared" si="0"/>
        <v>1.5169533491680506E-2</v>
      </c>
    </row>
    <row r="18" spans="1:16" x14ac:dyDescent="0.25">
      <c r="A18" s="62" t="s">
        <v>82</v>
      </c>
      <c r="B18" s="183">
        <v>15373.7</v>
      </c>
      <c r="C18" s="157">
        <v>4.9017760146567273E-2</v>
      </c>
      <c r="D18" s="183">
        <v>25840.900000000005</v>
      </c>
      <c r="E18" s="157">
        <v>5.0136321029206222E-3</v>
      </c>
      <c r="F18" s="183">
        <v>10794.300000000001</v>
      </c>
      <c r="G18" s="172">
        <v>1.0435688719864254E-2</v>
      </c>
      <c r="H18" s="183">
        <f t="shared" si="1"/>
        <v>52008.900000000009</v>
      </c>
      <c r="I18" s="184">
        <f t="shared" si="0"/>
        <v>7.9648452334302403E-3</v>
      </c>
    </row>
    <row r="19" spans="1:16" ht="15.75" x14ac:dyDescent="0.25">
      <c r="A19" s="21" t="s">
        <v>0</v>
      </c>
      <c r="B19" s="22">
        <v>61978.342443603105</v>
      </c>
      <c r="C19" s="23">
        <v>0.19761277533595342</v>
      </c>
      <c r="D19" s="22">
        <v>581674.87191149534</v>
      </c>
      <c r="E19" s="23">
        <v>0.11285612386866221</v>
      </c>
      <c r="F19" s="22">
        <v>253944.53933932551</v>
      </c>
      <c r="G19" s="23">
        <v>0.24550792220473053</v>
      </c>
      <c r="H19" s="22">
        <f t="shared" si="1"/>
        <v>897597.75369442394</v>
      </c>
      <c r="I19" s="23">
        <f t="shared" si="0"/>
        <v>0.13746161118675307</v>
      </c>
    </row>
    <row r="21" spans="1:16" ht="15.75" x14ac:dyDescent="0.25">
      <c r="B21" s="22">
        <v>313635.30185857805</v>
      </c>
      <c r="C21" s="23">
        <v>1</v>
      </c>
      <c r="D21" s="22">
        <v>5154127.6801995002</v>
      </c>
      <c r="E21" s="23">
        <v>1</v>
      </c>
      <c r="F21" s="22">
        <v>1034363.93033199</v>
      </c>
      <c r="G21" s="23">
        <v>1</v>
      </c>
      <c r="H21" s="22">
        <v>6529806.7289125724</v>
      </c>
      <c r="I21" s="23">
        <v>1</v>
      </c>
    </row>
    <row r="23" spans="1:16" x14ac:dyDescent="0.25"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</sheetData>
  <sheetProtection sheet="1" objects="1" scenarios="1"/>
  <mergeCells count="10">
    <mergeCell ref="A1:I4"/>
    <mergeCell ref="H10:I10"/>
    <mergeCell ref="A5:I5"/>
    <mergeCell ref="A7:I7"/>
    <mergeCell ref="A8:I8"/>
    <mergeCell ref="B10:C10"/>
    <mergeCell ref="D10:E10"/>
    <mergeCell ref="F10:G10"/>
    <mergeCell ref="A10:A11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44"/>
  <sheetViews>
    <sheetView showGridLines="0" topLeftCell="A22" zoomScale="90" zoomScaleNormal="90" workbookViewId="0">
      <selection sqref="A1:M4"/>
    </sheetView>
  </sheetViews>
  <sheetFormatPr baseColWidth="10" defaultRowHeight="15" x14ac:dyDescent="0.25"/>
  <cols>
    <col min="1" max="1" width="5.28515625" style="1" customWidth="1"/>
    <col min="2" max="2" width="5.85546875" style="1" customWidth="1"/>
    <col min="3" max="3" width="48.42578125" style="1" customWidth="1"/>
    <col min="4" max="4" width="10.28515625" style="1" customWidth="1"/>
    <col min="5" max="5" width="8.5703125" style="1" customWidth="1"/>
    <col min="6" max="6" width="11.42578125" style="1" customWidth="1"/>
    <col min="7" max="7" width="8.5703125" style="1" customWidth="1"/>
    <col min="8" max="8" width="13" style="1" customWidth="1"/>
    <col min="9" max="9" width="8.5703125" style="1" customWidth="1"/>
    <col min="10" max="10" width="11.42578125" style="1" customWidth="1"/>
    <col min="11" max="11" width="8.5703125" style="1" customWidth="1"/>
    <col min="12" max="12" width="13" style="1" customWidth="1"/>
    <col min="13" max="13" width="8.5703125" style="1" customWidth="1"/>
    <col min="14" max="21" width="11.42578125" style="1"/>
    <col min="22" max="23" width="16.7109375" style="1" customWidth="1"/>
    <col min="24" max="24" width="20.140625" style="1" customWidth="1"/>
    <col min="25" max="25" width="14.42578125" style="1" customWidth="1"/>
    <col min="26" max="16384" width="11.42578125" style="1"/>
  </cols>
  <sheetData>
    <row r="1" spans="1:13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5.75" x14ac:dyDescent="0.25">
      <c r="A5" s="88" t="s">
        <v>12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3" ht="15.75" x14ac:dyDescent="0.25">
      <c r="A6" s="91" t="s">
        <v>484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ht="15.75" x14ac:dyDescent="0.25">
      <c r="A7" s="91" t="s">
        <v>476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3" ht="15.75" x14ac:dyDescent="0.25">
      <c r="A8" s="94" t="str">
        <f>'1'!A8:I8</f>
        <v>Al 31-05-2018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</row>
    <row r="9" spans="1:13" ht="15.75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1"/>
      <c r="M9" s="31"/>
    </row>
    <row r="10" spans="1:13" ht="15.75" customHeight="1" x14ac:dyDescent="0.25">
      <c r="A10" s="97" t="s">
        <v>485</v>
      </c>
      <c r="B10" s="97"/>
      <c r="C10" s="97"/>
      <c r="D10" s="97" t="s">
        <v>486</v>
      </c>
      <c r="E10" s="97"/>
      <c r="F10" s="97" t="s">
        <v>487</v>
      </c>
      <c r="G10" s="97"/>
      <c r="H10" s="97" t="s">
        <v>488</v>
      </c>
      <c r="I10" s="97"/>
      <c r="J10" s="97" t="s">
        <v>489</v>
      </c>
      <c r="K10" s="97"/>
      <c r="L10" s="97" t="s">
        <v>2</v>
      </c>
      <c r="M10" s="97"/>
    </row>
    <row r="11" spans="1:13" ht="15.75" customHeight="1" x14ac:dyDescent="0.25">
      <c r="A11" s="97"/>
      <c r="B11" s="97"/>
      <c r="C11" s="97"/>
      <c r="D11" s="32" t="s">
        <v>10</v>
      </c>
      <c r="E11" s="32" t="s">
        <v>11</v>
      </c>
      <c r="F11" s="32" t="s">
        <v>10</v>
      </c>
      <c r="G11" s="32" t="s">
        <v>11</v>
      </c>
      <c r="H11" s="32" t="s">
        <v>10</v>
      </c>
      <c r="I11" s="32" t="s">
        <v>11</v>
      </c>
      <c r="J11" s="32" t="s">
        <v>10</v>
      </c>
      <c r="K11" s="32" t="s">
        <v>11</v>
      </c>
      <c r="L11" s="32" t="s">
        <v>10</v>
      </c>
      <c r="M11" s="32" t="s">
        <v>11</v>
      </c>
    </row>
    <row r="12" spans="1:13" ht="15.75" customHeight="1" x14ac:dyDescent="0.25">
      <c r="A12" s="33" t="s">
        <v>41</v>
      </c>
      <c r="B12" s="34"/>
      <c r="C12" s="35"/>
      <c r="D12" s="28">
        <v>27693.027382503999</v>
      </c>
      <c r="E12" s="29">
        <v>1.0004772741173793</v>
      </c>
      <c r="F12" s="28">
        <v>227932.41236023491</v>
      </c>
      <c r="G12" s="29">
        <v>0.7267434852184228</v>
      </c>
      <c r="H12" s="28">
        <v>2870018.6079618623</v>
      </c>
      <c r="I12" s="29">
        <v>0.55683886508818026</v>
      </c>
      <c r="J12" s="28">
        <v>438682.29105592862</v>
      </c>
      <c r="K12" s="29">
        <v>0.42410826421134751</v>
      </c>
      <c r="L12" s="28">
        <v>3564326.3387605296</v>
      </c>
      <c r="M12" s="29">
        <v>0.54585479888378075</v>
      </c>
    </row>
    <row r="13" spans="1:13" x14ac:dyDescent="0.25">
      <c r="A13" s="34"/>
      <c r="B13" s="33" t="s">
        <v>42</v>
      </c>
      <c r="C13" s="34"/>
      <c r="D13" s="28">
        <v>26380.257432504</v>
      </c>
      <c r="E13" s="29">
        <v>0.95305029970327138</v>
      </c>
      <c r="F13" s="28">
        <v>14305.656999999999</v>
      </c>
      <c r="G13" s="29">
        <v>4.5612394125360937E-2</v>
      </c>
      <c r="H13" s="28">
        <v>244299.90515213442</v>
      </c>
      <c r="I13" s="29">
        <v>4.739888499282939E-2</v>
      </c>
      <c r="J13" s="28">
        <v>38629.807999999997</v>
      </c>
      <c r="K13" s="29">
        <v>3.7346437619495541E-2</v>
      </c>
      <c r="L13" s="28">
        <v>323615.62758463842</v>
      </c>
      <c r="M13" s="29">
        <v>4.9559755903913434E-2</v>
      </c>
    </row>
    <row r="14" spans="1:13" x14ac:dyDescent="0.25">
      <c r="A14" s="34"/>
      <c r="B14" s="34"/>
      <c r="C14" s="36" t="s">
        <v>43</v>
      </c>
      <c r="D14" s="26">
        <v>26380.257432504</v>
      </c>
      <c r="E14" s="27">
        <v>0.95305029970327138</v>
      </c>
      <c r="F14" s="26">
        <v>14305.656999999999</v>
      </c>
      <c r="G14" s="27">
        <v>4.5612394125360937E-2</v>
      </c>
      <c r="H14" s="26">
        <v>244299.90515213442</v>
      </c>
      <c r="I14" s="27">
        <v>4.739888499282939E-2</v>
      </c>
      <c r="J14" s="26">
        <v>38629.807999999997</v>
      </c>
      <c r="K14" s="27">
        <v>3.7346437619495541E-2</v>
      </c>
      <c r="L14" s="26">
        <v>323615.62758463842</v>
      </c>
      <c r="M14" s="27">
        <v>4.9559755903913434E-2</v>
      </c>
    </row>
    <row r="15" spans="1:13" x14ac:dyDescent="0.25">
      <c r="A15" s="34"/>
      <c r="B15" s="34" t="s">
        <v>44</v>
      </c>
      <c r="C15" s="36"/>
      <c r="D15" s="26">
        <v>0</v>
      </c>
      <c r="E15" s="27">
        <v>0</v>
      </c>
      <c r="F15" s="26">
        <v>143880.433399879</v>
      </c>
      <c r="G15" s="27">
        <v>0.45875076098658218</v>
      </c>
      <c r="H15" s="26">
        <v>1061956.3251350566</v>
      </c>
      <c r="I15" s="27">
        <v>0.20603997243117433</v>
      </c>
      <c r="J15" s="26">
        <v>105483.34466001211</v>
      </c>
      <c r="K15" s="27">
        <v>0.10197894722233387</v>
      </c>
      <c r="L15" s="26">
        <v>1311320.1031949476</v>
      </c>
      <c r="M15" s="27">
        <v>0.20082066095290479</v>
      </c>
    </row>
    <row r="16" spans="1:13" x14ac:dyDescent="0.25">
      <c r="A16" s="34"/>
      <c r="B16" s="37"/>
      <c r="C16" s="34" t="s">
        <v>45</v>
      </c>
      <c r="D16" s="28">
        <v>0</v>
      </c>
      <c r="E16" s="29">
        <v>0</v>
      </c>
      <c r="F16" s="28">
        <v>21309.085567981296</v>
      </c>
      <c r="G16" s="29">
        <v>6.7942241966084019E-2</v>
      </c>
      <c r="H16" s="28">
        <v>192928.03145545916</v>
      </c>
      <c r="I16" s="29">
        <v>3.743175245670121E-2</v>
      </c>
      <c r="J16" s="28">
        <v>12406.827767111999</v>
      </c>
      <c r="K16" s="29">
        <v>1.1994644634533869E-2</v>
      </c>
      <c r="L16" s="28">
        <v>226643.94479055246</v>
      </c>
      <c r="M16" s="29">
        <v>3.4709135231678775E-2</v>
      </c>
    </row>
    <row r="17" spans="1:13" x14ac:dyDescent="0.25">
      <c r="A17" s="34"/>
      <c r="B17" s="34"/>
      <c r="C17" s="36" t="s">
        <v>46</v>
      </c>
      <c r="D17" s="26">
        <v>0</v>
      </c>
      <c r="E17" s="27">
        <v>0</v>
      </c>
      <c r="F17" s="26">
        <v>44761.811355141108</v>
      </c>
      <c r="G17" s="27">
        <v>0.14271930197234234</v>
      </c>
      <c r="H17" s="26">
        <v>424922.11054182774</v>
      </c>
      <c r="I17" s="27">
        <v>8.2443070274382635E-2</v>
      </c>
      <c r="J17" s="26">
        <v>32159.001571327302</v>
      </c>
      <c r="K17" s="27">
        <v>3.1090606147688705E-2</v>
      </c>
      <c r="L17" s="26">
        <v>501842.92346829618</v>
      </c>
      <c r="M17" s="27">
        <v>7.685417720653881E-2</v>
      </c>
    </row>
    <row r="18" spans="1:13" x14ac:dyDescent="0.25">
      <c r="A18" s="34"/>
      <c r="B18" s="34"/>
      <c r="C18" s="36" t="s">
        <v>47</v>
      </c>
      <c r="D18" s="26">
        <v>0</v>
      </c>
      <c r="E18" s="27">
        <v>0</v>
      </c>
      <c r="F18" s="26">
        <v>21897.027346478499</v>
      </c>
      <c r="G18" s="27">
        <v>6.9816845287244314E-2</v>
      </c>
      <c r="H18" s="26">
        <v>36715.396470892898</v>
      </c>
      <c r="I18" s="27">
        <v>7.1234937799351901E-3</v>
      </c>
      <c r="J18" s="26">
        <v>7428.3999998680993</v>
      </c>
      <c r="K18" s="27">
        <v>7.1816115992017013E-3</v>
      </c>
      <c r="L18" s="26">
        <v>66040.823817239492</v>
      </c>
      <c r="M18" s="27">
        <v>1.0113748623649919E-2</v>
      </c>
    </row>
    <row r="19" spans="1:13" x14ac:dyDescent="0.25">
      <c r="A19" s="34"/>
      <c r="B19" s="34"/>
      <c r="C19" s="36" t="s">
        <v>48</v>
      </c>
      <c r="D19" s="26">
        <v>0</v>
      </c>
      <c r="E19" s="27">
        <v>0</v>
      </c>
      <c r="F19" s="26">
        <v>3739.3981619889996</v>
      </c>
      <c r="G19" s="27">
        <v>1.192275914040806E-2</v>
      </c>
      <c r="H19" s="26">
        <v>911.05155515000001</v>
      </c>
      <c r="I19" s="27">
        <v>1.7676154175418814E-4</v>
      </c>
      <c r="J19" s="26">
        <v>0</v>
      </c>
      <c r="K19" s="27">
        <v>0</v>
      </c>
      <c r="L19" s="26">
        <v>4650.4497171389994</v>
      </c>
      <c r="M19" s="27">
        <v>7.1218795750076561E-4</v>
      </c>
    </row>
    <row r="20" spans="1:13" x14ac:dyDescent="0.25">
      <c r="A20" s="34"/>
      <c r="B20" s="34"/>
      <c r="C20" s="36" t="s">
        <v>49</v>
      </c>
      <c r="D20" s="26">
        <v>0</v>
      </c>
      <c r="E20" s="27">
        <v>0</v>
      </c>
      <c r="F20" s="26">
        <v>661.51627284929998</v>
      </c>
      <c r="G20" s="27">
        <v>2.1091894596341905E-3</v>
      </c>
      <c r="H20" s="26">
        <v>17938.541751493896</v>
      </c>
      <c r="I20" s="27">
        <v>3.4804224622544794E-3</v>
      </c>
      <c r="J20" s="26">
        <v>0</v>
      </c>
      <c r="K20" s="27">
        <v>0</v>
      </c>
      <c r="L20" s="26">
        <v>18600.058024343198</v>
      </c>
      <c r="M20" s="27">
        <v>2.8484852303493407E-3</v>
      </c>
    </row>
    <row r="21" spans="1:13" x14ac:dyDescent="0.25">
      <c r="A21" s="34"/>
      <c r="B21" s="34"/>
      <c r="C21" s="36" t="s">
        <v>50</v>
      </c>
      <c r="D21" s="26">
        <v>0</v>
      </c>
      <c r="E21" s="27">
        <v>0</v>
      </c>
      <c r="F21" s="26">
        <v>5714.7518123517984</v>
      </c>
      <c r="G21" s="27">
        <v>1.8221009492511316E-2</v>
      </c>
      <c r="H21" s="26">
        <v>97246.692988408016</v>
      </c>
      <c r="I21" s="27">
        <v>1.8867730685446268E-2</v>
      </c>
      <c r="J21" s="26">
        <v>7245.6890144200997</v>
      </c>
      <c r="K21" s="27">
        <v>7.0049706896628738E-3</v>
      </c>
      <c r="L21" s="26">
        <v>110207.13381517991</v>
      </c>
      <c r="M21" s="27">
        <v>1.6877549120589832E-2</v>
      </c>
    </row>
    <row r="22" spans="1:13" x14ac:dyDescent="0.25">
      <c r="A22" s="34"/>
      <c r="B22" s="34"/>
      <c r="C22" s="36" t="s">
        <v>51</v>
      </c>
      <c r="D22" s="26">
        <v>0</v>
      </c>
      <c r="E22" s="27">
        <v>0</v>
      </c>
      <c r="F22" s="26">
        <v>45796.842883088</v>
      </c>
      <c r="G22" s="27">
        <v>0.14601941366835799</v>
      </c>
      <c r="H22" s="26">
        <v>291294.50037182489</v>
      </c>
      <c r="I22" s="27">
        <v>5.6516741230700371E-2</v>
      </c>
      <c r="J22" s="26">
        <v>46243.426307284608</v>
      </c>
      <c r="K22" s="27">
        <v>4.4707114151246723E-2</v>
      </c>
      <c r="L22" s="26">
        <v>383334.7695621975</v>
      </c>
      <c r="M22" s="27">
        <v>5.8705377582597376E-2</v>
      </c>
    </row>
    <row r="23" spans="1:13" x14ac:dyDescent="0.25">
      <c r="A23" s="34"/>
      <c r="B23" s="34" t="s">
        <v>53</v>
      </c>
      <c r="C23" s="36"/>
      <c r="D23" s="26">
        <v>0</v>
      </c>
      <c r="E23" s="27">
        <v>0</v>
      </c>
      <c r="F23" s="26">
        <v>69184.095075045901</v>
      </c>
      <c r="G23" s="27">
        <v>0.22058771657739568</v>
      </c>
      <c r="H23" s="26">
        <v>1557728.5652836314</v>
      </c>
      <c r="I23" s="27">
        <v>0.30222933189410978</v>
      </c>
      <c r="J23" s="26">
        <v>293581.37606245658</v>
      </c>
      <c r="K23" s="27">
        <v>0.28382793275499058</v>
      </c>
      <c r="L23" s="26">
        <v>1920494.0364211339</v>
      </c>
      <c r="M23" s="27">
        <v>0.29411192645528117</v>
      </c>
    </row>
    <row r="24" spans="1:13" ht="15" customHeight="1" x14ac:dyDescent="0.25">
      <c r="A24" s="34"/>
      <c r="B24" s="37"/>
      <c r="C24" s="38" t="s">
        <v>54</v>
      </c>
      <c r="D24" s="28">
        <v>0</v>
      </c>
      <c r="E24" s="29">
        <v>0</v>
      </c>
      <c r="F24" s="28">
        <v>56046.232778459802</v>
      </c>
      <c r="G24" s="29">
        <v>0.17869873845939627</v>
      </c>
      <c r="H24" s="28">
        <v>1003052.1828336514</v>
      </c>
      <c r="I24" s="29">
        <v>0.19461143477043769</v>
      </c>
      <c r="J24" s="28">
        <v>14728.53789867</v>
      </c>
      <c r="K24" s="29">
        <v>1.4239222257047074E-2</v>
      </c>
      <c r="L24" s="28">
        <v>1073826.9535107813</v>
      </c>
      <c r="M24" s="29">
        <v>0.16445003628608301</v>
      </c>
    </row>
    <row r="25" spans="1:13" x14ac:dyDescent="0.25">
      <c r="A25" s="34"/>
      <c r="B25" s="34"/>
      <c r="C25" s="36" t="s">
        <v>55</v>
      </c>
      <c r="D25" s="26">
        <v>0</v>
      </c>
      <c r="E25" s="27">
        <v>0</v>
      </c>
      <c r="F25" s="26">
        <v>41.351982000000007</v>
      </c>
      <c r="G25" s="27">
        <v>1.3184734548359658E-4</v>
      </c>
      <c r="H25" s="26">
        <v>923.80327788</v>
      </c>
      <c r="I25" s="27">
        <v>1.792356214668402E-4</v>
      </c>
      <c r="J25" s="26">
        <v>426.06325454</v>
      </c>
      <c r="K25" s="27">
        <v>4.1190846088692341E-4</v>
      </c>
      <c r="L25" s="26">
        <v>1391.21851442</v>
      </c>
      <c r="M25" s="27">
        <v>2.1305661441095732E-4</v>
      </c>
    </row>
    <row r="26" spans="1:13" ht="15" customHeight="1" x14ac:dyDescent="0.25">
      <c r="A26" s="34"/>
      <c r="B26" s="37"/>
      <c r="C26" s="38" t="s">
        <v>56</v>
      </c>
      <c r="D26" s="28">
        <v>0</v>
      </c>
      <c r="E26" s="29">
        <v>0</v>
      </c>
      <c r="F26" s="28">
        <v>13096.510314586103</v>
      </c>
      <c r="G26" s="29">
        <v>4.1757130772515805E-2</v>
      </c>
      <c r="H26" s="28">
        <v>553752.57917210017</v>
      </c>
      <c r="I26" s="29">
        <v>0.10743866150220528</v>
      </c>
      <c r="J26" s="28">
        <v>278426.7749092466</v>
      </c>
      <c r="K26" s="29">
        <v>0.26917680203705657</v>
      </c>
      <c r="L26" s="28">
        <v>845275.86439593288</v>
      </c>
      <c r="M26" s="29">
        <v>0.1294488335547872</v>
      </c>
    </row>
    <row r="27" spans="1:13" x14ac:dyDescent="0.25">
      <c r="A27" s="34"/>
      <c r="B27" s="34" t="s">
        <v>57</v>
      </c>
      <c r="C27" s="36"/>
      <c r="D27" s="26">
        <v>1312.7699499999999</v>
      </c>
      <c r="E27" s="27">
        <v>4.742697441410796E-2</v>
      </c>
      <c r="F27" s="26">
        <v>562.22688531000006</v>
      </c>
      <c r="G27" s="27">
        <v>1.7926135290839019E-3</v>
      </c>
      <c r="H27" s="26">
        <v>6033.81239104</v>
      </c>
      <c r="I27" s="27">
        <v>1.17067577006677E-3</v>
      </c>
      <c r="J27" s="26">
        <v>987.76233345999981</v>
      </c>
      <c r="K27" s="27">
        <v>9.5494661452760103E-4</v>
      </c>
      <c r="L27" s="26">
        <v>8896.5715598099996</v>
      </c>
      <c r="M27" s="27">
        <v>1.3624555716814568E-3</v>
      </c>
    </row>
    <row r="28" spans="1:13" x14ac:dyDescent="0.25">
      <c r="A28" s="34" t="s">
        <v>58</v>
      </c>
      <c r="B28" s="34"/>
      <c r="C28" s="34"/>
      <c r="D28" s="26">
        <v>0</v>
      </c>
      <c r="E28" s="27">
        <v>0</v>
      </c>
      <c r="F28" s="26">
        <v>93883.157683249708</v>
      </c>
      <c r="G28" s="27">
        <v>0.29933861758196734</v>
      </c>
      <c r="H28" s="26">
        <v>2312165.6749339229</v>
      </c>
      <c r="I28" s="27">
        <v>0.44860465599572191</v>
      </c>
      <c r="J28" s="26">
        <v>615567.8418499541</v>
      </c>
      <c r="K28" s="27">
        <v>0.59511727332988062</v>
      </c>
      <c r="L28" s="26">
        <v>3021616.6744671268</v>
      </c>
      <c r="M28" s="27">
        <v>0.46274213003702885</v>
      </c>
    </row>
    <row r="29" spans="1:13" x14ac:dyDescent="0.25">
      <c r="A29" s="34"/>
      <c r="B29" s="34" t="s">
        <v>59</v>
      </c>
      <c r="C29" s="36"/>
      <c r="D29" s="26">
        <v>0</v>
      </c>
      <c r="E29" s="27">
        <v>0</v>
      </c>
      <c r="F29" s="26">
        <v>2351.8174253641</v>
      </c>
      <c r="G29" s="27">
        <v>7.4985736982648866E-3</v>
      </c>
      <c r="H29" s="26">
        <v>9120.8438662670997</v>
      </c>
      <c r="I29" s="27">
        <v>1.7696193094529759E-3</v>
      </c>
      <c r="J29" s="26">
        <v>0</v>
      </c>
      <c r="K29" s="27">
        <v>0</v>
      </c>
      <c r="L29" s="26">
        <v>11472.661291631201</v>
      </c>
      <c r="M29" s="27">
        <v>1.7569679728548075E-3</v>
      </c>
    </row>
    <row r="30" spans="1:13" x14ac:dyDescent="0.25">
      <c r="A30" s="34"/>
      <c r="B30" s="33"/>
      <c r="C30" s="34" t="s">
        <v>50</v>
      </c>
      <c r="D30" s="28">
        <v>0</v>
      </c>
      <c r="E30" s="29">
        <v>0</v>
      </c>
      <c r="F30" s="28">
        <v>1425.2937277648</v>
      </c>
      <c r="G30" s="29">
        <v>4.5444301687935732E-3</v>
      </c>
      <c r="H30" s="28">
        <v>7422.2170873351006</v>
      </c>
      <c r="I30" s="29">
        <v>1.4400530114628081E-3</v>
      </c>
      <c r="J30" s="28">
        <v>0</v>
      </c>
      <c r="K30" s="29">
        <v>0</v>
      </c>
      <c r="L30" s="28">
        <v>8847.5108150999004</v>
      </c>
      <c r="M30" s="29">
        <v>1.3549422184159048E-3</v>
      </c>
    </row>
    <row r="31" spans="1:13" x14ac:dyDescent="0.25">
      <c r="A31" s="33"/>
      <c r="B31" s="34"/>
      <c r="C31" s="36" t="s">
        <v>52</v>
      </c>
      <c r="D31" s="28">
        <v>0</v>
      </c>
      <c r="E31" s="29">
        <v>0</v>
      </c>
      <c r="F31" s="28">
        <v>926.52369759929991</v>
      </c>
      <c r="G31" s="29">
        <v>2.9541435294713134E-3</v>
      </c>
      <c r="H31" s="28">
        <v>1698.626778932</v>
      </c>
      <c r="I31" s="29">
        <v>3.2956629799016796E-4</v>
      </c>
      <c r="J31" s="28">
        <v>0</v>
      </c>
      <c r="K31" s="29">
        <v>0</v>
      </c>
      <c r="L31" s="28">
        <v>2625.1504765312998</v>
      </c>
      <c r="M31" s="29">
        <v>4.0202575443890271E-4</v>
      </c>
    </row>
    <row r="32" spans="1:13" x14ac:dyDescent="0.25">
      <c r="A32" s="33"/>
      <c r="B32" s="37" t="s">
        <v>53</v>
      </c>
      <c r="C32" s="38"/>
      <c r="D32" s="28">
        <v>0</v>
      </c>
      <c r="E32" s="29">
        <v>0</v>
      </c>
      <c r="F32" s="28">
        <v>91169.296393855606</v>
      </c>
      <c r="G32" s="29">
        <v>0.29068569722092386</v>
      </c>
      <c r="H32" s="28">
        <v>2294043.2664348655</v>
      </c>
      <c r="I32" s="29">
        <v>0.44508855984453849</v>
      </c>
      <c r="J32" s="28">
        <v>614211.51499440405</v>
      </c>
      <c r="K32" s="29">
        <v>0.59380600674780371</v>
      </c>
      <c r="L32" s="28">
        <v>2999424.0778231248</v>
      </c>
      <c r="M32" s="29">
        <v>0.45934346946936794</v>
      </c>
    </row>
    <row r="33" spans="1:13" x14ac:dyDescent="0.25">
      <c r="A33" s="34"/>
      <c r="B33" s="34"/>
      <c r="C33" s="34" t="s">
        <v>60</v>
      </c>
      <c r="D33" s="26">
        <v>0</v>
      </c>
      <c r="E33" s="27">
        <v>0</v>
      </c>
      <c r="F33" s="26">
        <v>91169.296393855606</v>
      </c>
      <c r="G33" s="27">
        <v>0.29068569722092386</v>
      </c>
      <c r="H33" s="26">
        <v>2294043.2664348655</v>
      </c>
      <c r="I33" s="27">
        <v>0.44508855984453849</v>
      </c>
      <c r="J33" s="26">
        <v>614211.51499440405</v>
      </c>
      <c r="K33" s="27">
        <v>0.59380600674780371</v>
      </c>
      <c r="L33" s="26">
        <v>2999424.0778231248</v>
      </c>
      <c r="M33" s="27">
        <v>0.45934346946936794</v>
      </c>
    </row>
    <row r="34" spans="1:13" x14ac:dyDescent="0.25">
      <c r="A34" s="34"/>
      <c r="B34" s="33" t="s">
        <v>57</v>
      </c>
      <c r="C34" s="34"/>
      <c r="D34" s="28">
        <v>0</v>
      </c>
      <c r="E34" s="29">
        <v>0</v>
      </c>
      <c r="F34" s="28">
        <v>362.04386403000001</v>
      </c>
      <c r="G34" s="29">
        <v>1.1543466627785741E-3</v>
      </c>
      <c r="H34" s="28">
        <v>9001.5646327899995</v>
      </c>
      <c r="I34" s="29">
        <v>1.7464768417303905E-3</v>
      </c>
      <c r="J34" s="28">
        <v>1356.3268555499999</v>
      </c>
      <c r="K34" s="29">
        <v>1.3112665820768411E-3</v>
      </c>
      <c r="L34" s="28">
        <v>10719.935352369999</v>
      </c>
      <c r="M34" s="29">
        <v>1.6416925948059759E-3</v>
      </c>
    </row>
    <row r="35" spans="1:13" x14ac:dyDescent="0.25">
      <c r="A35" s="33" t="s">
        <v>61</v>
      </c>
      <c r="B35" s="33"/>
      <c r="C35" s="34"/>
      <c r="D35" s="28">
        <v>-13.21086</v>
      </c>
      <c r="E35" s="29">
        <v>-4.7727411737933393E-4</v>
      </c>
      <c r="F35" s="28">
        <v>-8180.2681849068013</v>
      </c>
      <c r="G35" s="29">
        <v>-2.6082102800390083E-2</v>
      </c>
      <c r="H35" s="28">
        <v>-28056.602696289803</v>
      </c>
      <c r="I35" s="29">
        <v>-5.4435210839021836E-3</v>
      </c>
      <c r="J35" s="28">
        <v>-19886.202573890005</v>
      </c>
      <c r="K35" s="29">
        <v>-1.9225537541228133E-2</v>
      </c>
      <c r="L35" s="28">
        <v>-56136.28431508661</v>
      </c>
      <c r="M35" s="29">
        <v>-8.5969289208097533E-3</v>
      </c>
    </row>
    <row r="36" spans="1:13" x14ac:dyDescent="0.25">
      <c r="A36" s="39" t="s">
        <v>2</v>
      </c>
      <c r="B36" s="40"/>
      <c r="C36" s="40"/>
      <c r="D36" s="41">
        <v>27679.816522503999</v>
      </c>
      <c r="E36" s="42">
        <v>1</v>
      </c>
      <c r="F36" s="41">
        <v>313635.30185857782</v>
      </c>
      <c r="G36" s="42">
        <v>1</v>
      </c>
      <c r="H36" s="41">
        <v>5154127.6801994955</v>
      </c>
      <c r="I36" s="42">
        <v>1</v>
      </c>
      <c r="J36" s="41">
        <v>1034363.9303319927</v>
      </c>
      <c r="K36" s="42">
        <v>1</v>
      </c>
      <c r="L36" s="41">
        <v>6529806.7289125705</v>
      </c>
      <c r="M36" s="42">
        <v>1</v>
      </c>
    </row>
    <row r="37" spans="1:13" ht="15" customHeight="1" x14ac:dyDescent="0.25">
      <c r="A37" s="43"/>
      <c r="B37" s="44"/>
      <c r="C37" s="44"/>
      <c r="D37" s="44"/>
      <c r="E37" s="44"/>
      <c r="F37" s="45"/>
      <c r="G37" s="45"/>
      <c r="H37" s="45"/>
      <c r="I37" s="45"/>
      <c r="J37" s="45"/>
      <c r="K37" s="45"/>
      <c r="L37" s="45"/>
      <c r="M37" s="45"/>
    </row>
    <row r="38" spans="1:13" ht="15" customHeight="1" x14ac:dyDescent="0.25">
      <c r="A38" s="86" t="s">
        <v>62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46"/>
    </row>
    <row r="39" spans="1:13" ht="15" customHeight="1" x14ac:dyDescent="0.25">
      <c r="A39" s="86" t="s">
        <v>63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47"/>
    </row>
    <row r="40" spans="1:13" x14ac:dyDescent="0.25">
      <c r="A40" s="87" t="s">
        <v>64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48"/>
    </row>
    <row r="41" spans="1:13" x14ac:dyDescent="0.25">
      <c r="A41" s="87" t="s">
        <v>65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48"/>
    </row>
    <row r="42" spans="1:13" x14ac:dyDescent="0.25">
      <c r="A42" s="87" t="s">
        <v>66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48"/>
    </row>
    <row r="43" spans="1:13" ht="15" customHeight="1" x14ac:dyDescent="0.25">
      <c r="A43" s="48" t="s">
        <v>67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5" customHeight="1" x14ac:dyDescent="0.25">
      <c r="A44" s="86" t="s">
        <v>68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46"/>
    </row>
  </sheetData>
  <sheetProtection sheet="1" objects="1" scenarios="1"/>
  <mergeCells count="17">
    <mergeCell ref="A10:C11"/>
    <mergeCell ref="A1:M4"/>
    <mergeCell ref="A44:L44"/>
    <mergeCell ref="A42:L42"/>
    <mergeCell ref="A41:L41"/>
    <mergeCell ref="A38:L38"/>
    <mergeCell ref="A39:L39"/>
    <mergeCell ref="A40:L40"/>
    <mergeCell ref="A5:M5"/>
    <mergeCell ref="A7:M7"/>
    <mergeCell ref="A8:M8"/>
    <mergeCell ref="L10:M10"/>
    <mergeCell ref="F10:G10"/>
    <mergeCell ref="J10:K10"/>
    <mergeCell ref="H10:I10"/>
    <mergeCell ref="D10:E10"/>
    <mergeCell ref="A6:M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277"/>
  <sheetViews>
    <sheetView showGridLines="0" topLeftCell="A255" zoomScale="90" zoomScaleNormal="90" workbookViewId="0">
      <selection activeCell="A21" sqref="A21"/>
    </sheetView>
  </sheetViews>
  <sheetFormatPr baseColWidth="10" defaultRowHeight="15" x14ac:dyDescent="0.25"/>
  <cols>
    <col min="1" max="1" width="52.42578125" style="1" customWidth="1"/>
    <col min="2" max="2" width="10.7109375" style="68" customWidth="1"/>
    <col min="3" max="3" width="9" style="1" customWidth="1"/>
    <col min="4" max="4" width="11.85546875" style="68" customWidth="1"/>
    <col min="5" max="5" width="9" style="1" customWidth="1"/>
    <col min="6" max="6" width="13.5703125" style="68" customWidth="1"/>
    <col min="7" max="7" width="9" style="1" customWidth="1"/>
    <col min="8" max="8" width="13.5703125" style="24" bestFit="1" customWidth="1"/>
    <col min="9" max="9" width="9" style="1" customWidth="1"/>
    <col min="10" max="10" width="13.5703125" style="24" customWidth="1"/>
    <col min="11" max="11" width="9" style="1" customWidth="1"/>
    <col min="12" max="12" width="17.85546875" style="1" customWidth="1"/>
    <col min="13" max="13" width="32.7109375" style="1" customWidth="1"/>
    <col min="14" max="14" width="28.28515625" style="1" customWidth="1"/>
    <col min="15" max="15" width="16.5703125" style="1" customWidth="1"/>
    <col min="16" max="16" width="28.28515625" style="1" customWidth="1"/>
    <col min="17" max="17" width="16.5703125" style="1" customWidth="1"/>
    <col min="18" max="18" width="28.28515625" style="1" customWidth="1"/>
    <col min="19" max="19" width="16.5703125" style="1" customWidth="1"/>
    <col min="20" max="20" width="28.28515625" style="1" customWidth="1"/>
    <col min="21" max="21" width="16.5703125" style="1" customWidth="1"/>
    <col min="22" max="22" width="28.28515625" style="1" customWidth="1"/>
    <col min="23" max="23" width="16.5703125" style="1" customWidth="1"/>
    <col min="24" max="24" width="28.28515625" style="1" customWidth="1"/>
    <col min="25" max="25" width="16.5703125" style="1" customWidth="1"/>
    <col min="26" max="26" width="28.28515625" style="1" customWidth="1"/>
    <col min="27" max="27" width="16.5703125" style="1" customWidth="1"/>
    <col min="28" max="28" width="28.28515625" style="1" customWidth="1"/>
    <col min="29" max="29" width="16.5703125" style="1" customWidth="1"/>
    <col min="30" max="30" width="28.28515625" style="1" customWidth="1"/>
    <col min="31" max="31" width="16.5703125" style="1" customWidth="1"/>
    <col min="32" max="32" width="43.140625" style="1" customWidth="1"/>
    <col min="33" max="33" width="31.28515625" style="1" customWidth="1"/>
    <col min="34" max="34" width="28.28515625" style="1" customWidth="1"/>
    <col min="35" max="35" width="16.5703125" style="1" customWidth="1"/>
    <col min="36" max="36" width="28.28515625" style="1" customWidth="1"/>
    <col min="37" max="37" width="16.5703125" style="1" customWidth="1"/>
    <col min="38" max="38" width="28.28515625" style="1" customWidth="1"/>
    <col min="39" max="39" width="16.5703125" style="1" customWidth="1"/>
    <col min="40" max="40" width="28.28515625" style="1" customWidth="1"/>
    <col min="41" max="41" width="16.5703125" style="1" customWidth="1"/>
    <col min="42" max="42" width="28.28515625" style="1" customWidth="1"/>
    <col min="43" max="43" width="16.5703125" style="1" customWidth="1"/>
    <col min="44" max="44" width="28.28515625" style="1" customWidth="1"/>
    <col min="45" max="45" width="16.5703125" style="1" customWidth="1"/>
    <col min="46" max="46" width="28.28515625" style="1" customWidth="1"/>
    <col min="47" max="47" width="16.5703125" style="1" customWidth="1"/>
    <col min="48" max="48" width="28.28515625" style="1" customWidth="1"/>
    <col min="49" max="49" width="16.5703125" style="1" customWidth="1"/>
    <col min="50" max="50" width="28.28515625" style="1" customWidth="1"/>
    <col min="51" max="51" width="16.5703125" style="1" customWidth="1"/>
    <col min="52" max="52" width="41.28515625" style="1" customWidth="1"/>
    <col min="53" max="53" width="29.5703125" style="1" customWidth="1"/>
    <col min="54" max="54" width="28.28515625" style="1" customWidth="1"/>
    <col min="55" max="55" width="16.5703125" style="1" customWidth="1"/>
    <col min="56" max="56" width="28.28515625" style="1" customWidth="1"/>
    <col min="57" max="57" width="16.5703125" style="1" customWidth="1"/>
    <col min="58" max="58" width="28.28515625" style="1" customWidth="1"/>
    <col min="59" max="59" width="16.5703125" style="1" customWidth="1"/>
    <col min="60" max="60" width="28.28515625" style="1" customWidth="1"/>
    <col min="61" max="61" width="16.5703125" style="1" customWidth="1"/>
    <col min="62" max="62" width="28.28515625" style="1" customWidth="1"/>
    <col min="63" max="63" width="16.5703125" style="1" customWidth="1"/>
    <col min="64" max="64" width="28.28515625" style="1" customWidth="1"/>
    <col min="65" max="65" width="16.5703125" style="1" customWidth="1"/>
    <col min="66" max="66" width="28.28515625" style="1" customWidth="1"/>
    <col min="67" max="67" width="16.5703125" style="1" customWidth="1"/>
    <col min="68" max="68" width="28.28515625" style="1" customWidth="1"/>
    <col min="69" max="69" width="16.5703125" style="1" customWidth="1"/>
    <col min="70" max="70" width="28.28515625" style="1" customWidth="1"/>
    <col min="71" max="71" width="16.5703125" style="1" customWidth="1"/>
    <col min="72" max="72" width="28.28515625" style="1" customWidth="1"/>
    <col min="73" max="73" width="16.5703125" style="1" customWidth="1"/>
    <col min="74" max="74" width="28.28515625" style="1" customWidth="1"/>
    <col min="75" max="75" width="16.5703125" style="1" customWidth="1"/>
    <col min="76" max="76" width="28.28515625" style="1" customWidth="1"/>
    <col min="77" max="77" width="16.5703125" style="1" customWidth="1"/>
    <col min="78" max="78" width="43" style="1" customWidth="1"/>
    <col min="79" max="79" width="31.140625" style="1" customWidth="1"/>
    <col min="80" max="80" width="28.28515625" style="1" customWidth="1"/>
    <col min="81" max="81" width="16.5703125" style="1" customWidth="1"/>
    <col min="82" max="82" width="28.28515625" style="1" customWidth="1"/>
    <col min="83" max="83" width="16.5703125" style="1" customWidth="1"/>
    <col min="84" max="84" width="28.28515625" style="1" customWidth="1"/>
    <col min="85" max="85" width="16.5703125" style="1" customWidth="1"/>
    <col min="86" max="86" width="28.28515625" style="1" customWidth="1"/>
    <col min="87" max="87" width="16.5703125" style="1" customWidth="1"/>
    <col min="88" max="88" width="44" style="1" customWidth="1"/>
    <col min="89" max="89" width="32.28515625" style="1" customWidth="1"/>
    <col min="90" max="90" width="28.28515625" style="1" customWidth="1"/>
    <col min="91" max="91" width="16.5703125" style="1" customWidth="1"/>
    <col min="92" max="92" width="28.28515625" style="1" customWidth="1"/>
    <col min="93" max="93" width="16.5703125" style="1" customWidth="1"/>
    <col min="94" max="94" width="28.28515625" style="1" customWidth="1"/>
    <col min="95" max="95" width="16.5703125" style="1" customWidth="1"/>
    <col min="96" max="96" width="28.28515625" style="1" customWidth="1"/>
    <col min="97" max="97" width="16.5703125" style="1" customWidth="1"/>
    <col min="98" max="98" width="28.28515625" style="1" customWidth="1"/>
    <col min="99" max="99" width="16.5703125" style="1" customWidth="1"/>
    <col min="100" max="100" width="28.28515625" style="1" customWidth="1"/>
    <col min="101" max="101" width="16.5703125" style="1" customWidth="1"/>
    <col min="102" max="102" width="28.28515625" style="1" customWidth="1"/>
    <col min="103" max="103" width="16.5703125" style="1" customWidth="1"/>
    <col min="104" max="104" width="28.28515625" style="1" customWidth="1"/>
    <col min="105" max="105" width="16.5703125" style="1" customWidth="1"/>
    <col min="106" max="106" width="28.28515625" style="1" customWidth="1"/>
    <col min="107" max="107" width="16.5703125" style="1" customWidth="1"/>
    <col min="108" max="108" width="28.28515625" style="1" customWidth="1"/>
    <col min="109" max="109" width="16.5703125" style="1" customWidth="1"/>
    <col min="110" max="110" width="28.28515625" style="1" customWidth="1"/>
    <col min="111" max="111" width="16.5703125" style="1" customWidth="1"/>
    <col min="112" max="112" width="28.28515625" style="1" customWidth="1"/>
    <col min="113" max="113" width="16.5703125" style="1" customWidth="1"/>
    <col min="114" max="114" width="41.28515625" style="1" customWidth="1"/>
    <col min="115" max="115" width="29.5703125" style="1" customWidth="1"/>
    <col min="116" max="116" width="28.28515625" style="1" customWidth="1"/>
    <col min="117" max="117" width="16.5703125" style="1" customWidth="1"/>
    <col min="118" max="118" width="28.28515625" style="1" customWidth="1"/>
    <col min="119" max="119" width="16.5703125" style="1" customWidth="1"/>
    <col min="120" max="120" width="28.28515625" style="1" customWidth="1"/>
    <col min="121" max="121" width="16.5703125" style="1" customWidth="1"/>
    <col min="122" max="122" width="28.28515625" style="1" customWidth="1"/>
    <col min="123" max="123" width="16.5703125" style="1" customWidth="1"/>
    <col min="124" max="124" width="28.28515625" style="1" customWidth="1"/>
    <col min="125" max="125" width="16.5703125" style="1" customWidth="1"/>
    <col min="126" max="126" width="28.28515625" style="1" customWidth="1"/>
    <col min="127" max="127" width="16.5703125" style="1" customWidth="1"/>
    <col min="128" max="128" width="28.28515625" style="1" customWidth="1"/>
    <col min="129" max="129" width="16.5703125" style="1" customWidth="1"/>
    <col min="130" max="130" width="28.28515625" style="1" customWidth="1"/>
    <col min="131" max="131" width="16.5703125" style="1" customWidth="1"/>
    <col min="132" max="132" width="28.28515625" style="1" customWidth="1"/>
    <col min="133" max="133" width="16.5703125" style="1" customWidth="1"/>
    <col min="134" max="134" width="28.28515625" style="1" customWidth="1"/>
    <col min="135" max="135" width="16.5703125" style="1" customWidth="1"/>
    <col min="136" max="136" width="47" style="1" customWidth="1"/>
    <col min="137" max="137" width="35.140625" style="1" customWidth="1"/>
    <col min="138" max="138" width="28.28515625" style="1" customWidth="1"/>
    <col min="139" max="139" width="16.5703125" style="1" customWidth="1"/>
    <col min="140" max="140" width="28.28515625" style="1" customWidth="1"/>
    <col min="141" max="141" width="16.5703125" style="1" customWidth="1"/>
    <col min="142" max="142" width="28.28515625" style="1" customWidth="1"/>
    <col min="143" max="143" width="16.5703125" style="1" customWidth="1"/>
    <col min="144" max="144" width="28.28515625" style="1" customWidth="1"/>
    <col min="145" max="145" width="16.5703125" style="1" customWidth="1"/>
    <col min="146" max="146" width="28.28515625" style="1" customWidth="1"/>
    <col min="147" max="147" width="16.5703125" style="1" customWidth="1"/>
    <col min="148" max="148" width="28.28515625" style="1" customWidth="1"/>
    <col min="149" max="149" width="16.5703125" style="1" customWidth="1"/>
    <col min="150" max="150" width="28.28515625" style="1" customWidth="1"/>
    <col min="151" max="151" width="16.5703125" style="1" customWidth="1"/>
    <col min="152" max="152" width="28.28515625" style="1" customWidth="1"/>
    <col min="153" max="153" width="16.5703125" style="1" customWidth="1"/>
    <col min="154" max="154" width="28.28515625" style="1" customWidth="1"/>
    <col min="155" max="155" width="16.5703125" style="1" customWidth="1"/>
    <col min="156" max="156" width="28.28515625" style="1" customWidth="1"/>
    <col min="157" max="157" width="16.5703125" style="1" customWidth="1"/>
    <col min="158" max="158" width="28.28515625" style="1" customWidth="1"/>
    <col min="159" max="159" width="16.5703125" style="1" customWidth="1"/>
    <col min="160" max="160" width="28.28515625" style="1" customWidth="1"/>
    <col min="161" max="161" width="16.5703125" style="1" customWidth="1"/>
    <col min="162" max="162" width="44.7109375" style="1" customWidth="1"/>
    <col min="163" max="163" width="33" style="1" customWidth="1"/>
    <col min="164" max="164" width="28.28515625" style="1" customWidth="1"/>
    <col min="165" max="165" width="16.5703125" style="1" customWidth="1"/>
    <col min="166" max="166" width="28.28515625" style="1" customWidth="1"/>
    <col min="167" max="167" width="16.5703125" style="1" customWidth="1"/>
    <col min="168" max="168" width="28.28515625" style="1" customWidth="1"/>
    <col min="169" max="169" width="16.5703125" style="1" customWidth="1"/>
    <col min="170" max="170" width="28.28515625" style="1" customWidth="1"/>
    <col min="171" max="171" width="16.5703125" style="1" customWidth="1"/>
    <col min="172" max="172" width="28.28515625" style="1" customWidth="1"/>
    <col min="173" max="173" width="16.5703125" style="1" customWidth="1"/>
    <col min="174" max="174" width="28.28515625" style="1" customWidth="1"/>
    <col min="175" max="175" width="16.5703125" style="1" customWidth="1"/>
    <col min="176" max="176" width="42.7109375" style="1" customWidth="1"/>
    <col min="177" max="177" width="30.85546875" style="1" customWidth="1"/>
    <col min="178" max="178" width="28.28515625" style="1" customWidth="1"/>
    <col min="179" max="179" width="16.5703125" style="1" customWidth="1"/>
    <col min="180" max="180" width="28.28515625" style="1" customWidth="1"/>
    <col min="181" max="181" width="16.5703125" style="1" customWidth="1"/>
    <col min="182" max="182" width="28.28515625" style="1" customWidth="1"/>
    <col min="183" max="183" width="16.5703125" style="1" customWidth="1"/>
    <col min="184" max="184" width="28.28515625" style="1" customWidth="1"/>
    <col min="185" max="185" width="16.5703125" style="1" customWidth="1"/>
    <col min="186" max="186" width="28.28515625" style="1" customWidth="1"/>
    <col min="187" max="187" width="16.5703125" style="1" customWidth="1"/>
    <col min="188" max="188" width="28.28515625" style="1" customWidth="1"/>
    <col min="189" max="189" width="16.5703125" style="1" customWidth="1"/>
    <col min="190" max="190" width="36.28515625" style="1" customWidth="1"/>
    <col min="191" max="191" width="24.5703125" style="1" customWidth="1"/>
    <col min="192" max="192" width="28.28515625" style="1" customWidth="1"/>
    <col min="193" max="193" width="16.5703125" style="1" customWidth="1"/>
    <col min="194" max="194" width="42.5703125" style="1" customWidth="1"/>
    <col min="195" max="195" width="30.7109375" style="1" customWidth="1"/>
    <col min="196" max="196" width="28.28515625" style="1" customWidth="1"/>
    <col min="197" max="197" width="16.5703125" style="1" customWidth="1"/>
    <col min="198" max="198" width="28.28515625" style="1" customWidth="1"/>
    <col min="199" max="199" width="16.5703125" style="1" customWidth="1"/>
    <col min="200" max="200" width="28.28515625" style="1" customWidth="1"/>
    <col min="201" max="201" width="16.5703125" style="1" customWidth="1"/>
    <col min="202" max="202" width="28.28515625" style="1" customWidth="1"/>
    <col min="203" max="203" width="16.5703125" style="1" customWidth="1"/>
    <col min="204" max="204" width="28.28515625" style="1" customWidth="1"/>
    <col min="205" max="205" width="16.5703125" style="1" customWidth="1"/>
    <col min="206" max="206" width="28.28515625" style="1" customWidth="1"/>
    <col min="207" max="207" width="16.5703125" style="1" customWidth="1"/>
    <col min="208" max="208" width="28.28515625" style="1" customWidth="1"/>
    <col min="209" max="209" width="16.5703125" style="1" customWidth="1"/>
    <col min="210" max="210" width="28.28515625" style="1" customWidth="1"/>
    <col min="211" max="211" width="16.5703125" style="1" customWidth="1"/>
    <col min="212" max="212" width="28.28515625" style="1" customWidth="1"/>
    <col min="213" max="213" width="16.5703125" style="1" customWidth="1"/>
    <col min="214" max="214" width="40.5703125" style="1" customWidth="1"/>
    <col min="215" max="215" width="28.85546875" style="1" customWidth="1"/>
    <col min="216" max="216" width="28.28515625" style="1" customWidth="1"/>
    <col min="217" max="217" width="16.5703125" style="1" customWidth="1"/>
    <col min="218" max="218" width="28.28515625" style="1" customWidth="1"/>
    <col min="219" max="219" width="16.5703125" style="1" customWidth="1"/>
    <col min="220" max="220" width="28.28515625" style="1" customWidth="1"/>
    <col min="221" max="221" width="16.5703125" style="1" customWidth="1"/>
    <col min="222" max="222" width="28.28515625" style="1" customWidth="1"/>
    <col min="223" max="223" width="16.5703125" style="1" customWidth="1"/>
    <col min="224" max="224" width="28.28515625" style="1" customWidth="1"/>
    <col min="225" max="225" width="16.5703125" style="1" customWidth="1"/>
    <col min="226" max="226" width="28.28515625" style="1" customWidth="1"/>
    <col min="227" max="227" width="16.5703125" style="1" customWidth="1"/>
    <col min="228" max="228" width="28.28515625" style="1" customWidth="1"/>
    <col min="229" max="229" width="16.5703125" style="1" customWidth="1"/>
    <col min="230" max="230" width="28.28515625" style="1" customWidth="1"/>
    <col min="231" max="231" width="16.5703125" style="1" customWidth="1"/>
    <col min="232" max="232" width="28.28515625" style="1" customWidth="1"/>
    <col min="233" max="233" width="16.5703125" style="1" customWidth="1"/>
    <col min="234" max="234" width="28.28515625" style="1" customWidth="1"/>
    <col min="235" max="235" width="16.5703125" style="1" customWidth="1"/>
    <col min="236" max="236" width="28.28515625" style="1" customWidth="1"/>
    <col min="237" max="237" width="16.5703125" style="1" customWidth="1"/>
    <col min="238" max="238" width="28.28515625" style="1" customWidth="1"/>
    <col min="239" max="239" width="16.5703125" style="1" customWidth="1"/>
    <col min="240" max="240" width="39.5703125" style="1" customWidth="1"/>
    <col min="241" max="241" width="27.85546875" style="1" customWidth="1"/>
    <col min="242" max="242" width="28.28515625" style="1" customWidth="1"/>
    <col min="243" max="243" width="16.5703125" style="1" customWidth="1"/>
    <col min="244" max="244" width="28.28515625" style="1" customWidth="1"/>
    <col min="245" max="245" width="16.5703125" style="1" customWidth="1"/>
    <col min="246" max="246" width="28.28515625" style="1" customWidth="1"/>
    <col min="247" max="247" width="16.5703125" style="1" customWidth="1"/>
    <col min="248" max="248" width="28.28515625" style="1" customWidth="1"/>
    <col min="249" max="249" width="16.5703125" style="1" customWidth="1"/>
    <col min="250" max="250" width="28.28515625" style="1" customWidth="1"/>
    <col min="251" max="251" width="16.5703125" style="1" customWidth="1"/>
    <col min="252" max="252" width="28.28515625" style="1" customWidth="1"/>
    <col min="253" max="253" width="16.5703125" style="1" customWidth="1"/>
    <col min="254" max="254" width="28.28515625" style="1" customWidth="1"/>
    <col min="255" max="255" width="16.5703125" style="1" customWidth="1"/>
    <col min="256" max="256" width="28.28515625" style="1" customWidth="1"/>
    <col min="257" max="257" width="16.5703125" style="1" customWidth="1"/>
    <col min="258" max="258" width="28.28515625" style="1" customWidth="1"/>
    <col min="259" max="259" width="16.5703125" style="1" customWidth="1"/>
    <col min="260" max="260" width="28.28515625" style="1" customWidth="1"/>
    <col min="261" max="261" width="16.5703125" style="1" customWidth="1"/>
    <col min="262" max="262" width="28.28515625" style="1" customWidth="1"/>
    <col min="263" max="263" width="16.5703125" style="1" customWidth="1"/>
    <col min="264" max="264" width="28.28515625" style="1" customWidth="1"/>
    <col min="265" max="265" width="16.5703125" style="1" customWidth="1"/>
    <col min="266" max="266" width="38.7109375" style="1" customWidth="1"/>
    <col min="267" max="267" width="27" style="1" customWidth="1"/>
    <col min="268" max="268" width="28.28515625" style="1" customWidth="1"/>
    <col min="269" max="269" width="16.5703125" style="1" customWidth="1"/>
    <col min="270" max="270" width="28.28515625" style="1" customWidth="1"/>
    <col min="271" max="271" width="16.5703125" style="1" customWidth="1"/>
    <col min="272" max="272" width="28.28515625" style="1" customWidth="1"/>
    <col min="273" max="273" width="16.5703125" style="1" customWidth="1"/>
    <col min="274" max="274" width="28.28515625" style="1" customWidth="1"/>
    <col min="275" max="275" width="16.5703125" style="1" customWidth="1"/>
    <col min="276" max="276" width="28.28515625" style="1" customWidth="1"/>
    <col min="277" max="277" width="16.5703125" style="1" customWidth="1"/>
    <col min="278" max="278" width="28.28515625" style="1" customWidth="1"/>
    <col min="279" max="279" width="16.5703125" style="1" customWidth="1"/>
    <col min="280" max="280" width="28.28515625" style="1" customWidth="1"/>
    <col min="281" max="281" width="16.5703125" style="1" customWidth="1"/>
    <col min="282" max="282" width="28.28515625" style="1" customWidth="1"/>
    <col min="283" max="283" width="16.5703125" style="1" customWidth="1"/>
    <col min="284" max="284" width="28.28515625" style="1" customWidth="1"/>
    <col min="285" max="285" width="16.5703125" style="1" customWidth="1"/>
    <col min="286" max="286" width="28.28515625" style="1" customWidth="1"/>
    <col min="287" max="287" width="16.5703125" style="1" customWidth="1"/>
    <col min="288" max="288" width="28.28515625" style="1" customWidth="1"/>
    <col min="289" max="289" width="16.5703125" style="1" customWidth="1"/>
    <col min="290" max="290" width="40.42578125" style="1" customWidth="1"/>
    <col min="291" max="291" width="28.7109375" style="1" customWidth="1"/>
    <col min="292" max="292" width="28.28515625" style="1" customWidth="1"/>
    <col min="293" max="293" width="16.5703125" style="1" customWidth="1"/>
    <col min="294" max="294" width="28.28515625" style="1" customWidth="1"/>
    <col min="295" max="295" width="16.5703125" style="1" customWidth="1"/>
    <col min="296" max="296" width="28.28515625" style="1" customWidth="1"/>
    <col min="297" max="297" width="16.5703125" style="1" customWidth="1"/>
    <col min="298" max="298" width="28.28515625" style="1" customWidth="1"/>
    <col min="299" max="299" width="16.5703125" style="1" customWidth="1"/>
    <col min="300" max="300" width="28.28515625" style="1" customWidth="1"/>
    <col min="301" max="301" width="16.5703125" style="1" customWidth="1"/>
    <col min="302" max="302" width="28.28515625" style="1" customWidth="1"/>
    <col min="303" max="303" width="16.5703125" style="1" customWidth="1"/>
    <col min="304" max="304" width="28.28515625" style="1" customWidth="1"/>
    <col min="305" max="305" width="16.5703125" style="1" customWidth="1"/>
    <col min="306" max="306" width="28.28515625" style="1" customWidth="1"/>
    <col min="307" max="307" width="16.5703125" style="1" customWidth="1"/>
    <col min="308" max="308" width="28.28515625" style="1" customWidth="1"/>
    <col min="309" max="309" width="16.5703125" style="1" customWidth="1"/>
    <col min="310" max="310" width="28.28515625" style="1" customWidth="1"/>
    <col min="311" max="311" width="16.5703125" style="1" customWidth="1"/>
    <col min="312" max="312" width="28.28515625" style="1" customWidth="1"/>
    <col min="313" max="313" width="16.5703125" style="1" customWidth="1"/>
    <col min="314" max="314" width="44.28515625" style="1" customWidth="1"/>
    <col min="315" max="315" width="32.5703125" style="1" customWidth="1"/>
    <col min="316" max="316" width="28.28515625" style="1" customWidth="1"/>
    <col min="317" max="317" width="16.5703125" style="1" customWidth="1"/>
    <col min="318" max="318" width="28.28515625" style="1" customWidth="1"/>
    <col min="319" max="319" width="16.5703125" style="1" customWidth="1"/>
    <col min="320" max="320" width="28.28515625" style="1" customWidth="1"/>
    <col min="321" max="321" width="16.5703125" style="1" customWidth="1"/>
    <col min="322" max="322" width="28.28515625" style="1" customWidth="1"/>
    <col min="323" max="323" width="16.5703125" style="1" customWidth="1"/>
    <col min="324" max="324" width="28.28515625" style="1" customWidth="1"/>
    <col min="325" max="325" width="16.5703125" style="1" customWidth="1"/>
    <col min="326" max="326" width="28.28515625" style="1" customWidth="1"/>
    <col min="327" max="327" width="16.5703125" style="1" customWidth="1"/>
    <col min="328" max="328" width="28.28515625" style="1" customWidth="1"/>
    <col min="329" max="329" width="16.5703125" style="1" customWidth="1"/>
    <col min="330" max="330" width="28.28515625" style="1" customWidth="1"/>
    <col min="331" max="331" width="16.5703125" style="1" customWidth="1"/>
    <col min="332" max="332" width="39.42578125" style="1" customWidth="1"/>
    <col min="333" max="333" width="27.7109375" style="1" customWidth="1"/>
    <col min="334" max="334" width="28.28515625" style="1" customWidth="1"/>
    <col min="335" max="335" width="16.5703125" style="1" customWidth="1"/>
    <col min="336" max="336" width="28.28515625" style="1" customWidth="1"/>
    <col min="337" max="337" width="16.5703125" style="1" customWidth="1"/>
    <col min="338" max="338" width="28.28515625" style="1" customWidth="1"/>
    <col min="339" max="339" width="16.5703125" style="1" customWidth="1"/>
    <col min="340" max="340" width="28.28515625" style="1" customWidth="1"/>
    <col min="341" max="341" width="16.5703125" style="1" customWidth="1"/>
    <col min="342" max="342" width="28.28515625" style="1" customWidth="1"/>
    <col min="343" max="343" width="16.5703125" style="1" customWidth="1"/>
    <col min="344" max="344" width="28.28515625" style="1" customWidth="1"/>
    <col min="345" max="345" width="16.5703125" style="1" customWidth="1"/>
    <col min="346" max="346" width="34" style="1" customWidth="1"/>
    <col min="347" max="347" width="22.28515625" style="1" customWidth="1"/>
    <col min="348" max="348" width="28.28515625" style="1" customWidth="1"/>
    <col min="349" max="349" width="16.5703125" style="1" customWidth="1"/>
    <col min="350" max="350" width="28.28515625" style="1" customWidth="1"/>
    <col min="351" max="351" width="16.5703125" style="1" customWidth="1"/>
    <col min="352" max="352" width="28.28515625" style="1" customWidth="1"/>
    <col min="353" max="353" width="16.5703125" style="1" customWidth="1"/>
    <col min="354" max="354" width="28.28515625" style="1" customWidth="1"/>
    <col min="355" max="355" width="16.5703125" style="1" customWidth="1"/>
    <col min="356" max="356" width="28.28515625" style="1" customWidth="1"/>
    <col min="357" max="357" width="16.5703125" style="1" customWidth="1"/>
    <col min="358" max="358" width="28.28515625" style="1" customWidth="1"/>
    <col min="359" max="359" width="16.5703125" style="1" customWidth="1"/>
    <col min="360" max="360" width="28.28515625" style="1" customWidth="1"/>
    <col min="361" max="361" width="16.5703125" style="1" customWidth="1"/>
    <col min="362" max="362" width="28.28515625" style="1" customWidth="1"/>
    <col min="363" max="363" width="16.5703125" style="1" customWidth="1"/>
    <col min="364" max="364" width="28.28515625" style="1" customWidth="1"/>
    <col min="365" max="365" width="16.5703125" style="1" customWidth="1"/>
    <col min="366" max="366" width="43.42578125" style="1" customWidth="1"/>
    <col min="367" max="367" width="31.7109375" style="1" customWidth="1"/>
    <col min="368" max="368" width="28.28515625" style="1" customWidth="1"/>
    <col min="369" max="369" width="16.5703125" style="1" customWidth="1"/>
    <col min="370" max="370" width="28.28515625" style="1" customWidth="1"/>
    <col min="371" max="371" width="16.5703125" style="1" customWidth="1"/>
    <col min="372" max="372" width="28.28515625" style="1" customWidth="1"/>
    <col min="373" max="373" width="16.5703125" style="1" customWidth="1"/>
    <col min="374" max="374" width="28.28515625" style="1" customWidth="1"/>
    <col min="375" max="375" width="16.5703125" style="1" customWidth="1"/>
    <col min="376" max="376" width="28.28515625" style="1" customWidth="1"/>
    <col min="377" max="377" width="16.5703125" style="1" customWidth="1"/>
    <col min="378" max="378" width="28.28515625" style="1" customWidth="1"/>
    <col min="379" max="379" width="16.5703125" style="1" customWidth="1"/>
    <col min="380" max="380" width="28.28515625" style="1" customWidth="1"/>
    <col min="381" max="381" width="16.5703125" style="1" customWidth="1"/>
    <col min="382" max="382" width="28.28515625" style="1" customWidth="1"/>
    <col min="383" max="383" width="16.5703125" style="1" customWidth="1"/>
    <col min="384" max="384" width="28.28515625" style="1" customWidth="1"/>
    <col min="385" max="385" width="16.5703125" style="1" customWidth="1"/>
    <col min="386" max="386" width="28.28515625" style="1" customWidth="1"/>
    <col min="387" max="387" width="16.5703125" style="1" customWidth="1"/>
    <col min="388" max="388" width="28.28515625" style="1" customWidth="1"/>
    <col min="389" max="389" width="16.5703125" style="1" customWidth="1"/>
    <col min="390" max="390" width="28.28515625" style="1" customWidth="1"/>
    <col min="391" max="391" width="16.5703125" style="1" customWidth="1"/>
    <col min="392" max="392" width="47" style="1" customWidth="1"/>
    <col min="393" max="393" width="35.140625" style="1" customWidth="1"/>
    <col min="394" max="394" width="28.28515625" style="1" customWidth="1"/>
    <col min="395" max="395" width="16.5703125" style="1" customWidth="1"/>
    <col min="396" max="396" width="28.28515625" style="1" customWidth="1"/>
    <col min="397" max="397" width="16.5703125" style="1" customWidth="1"/>
    <col min="398" max="398" width="28.28515625" style="1" customWidth="1"/>
    <col min="399" max="399" width="16.5703125" style="1" customWidth="1"/>
    <col min="400" max="400" width="28.28515625" style="1" customWidth="1"/>
    <col min="401" max="401" width="16.5703125" style="1" customWidth="1"/>
    <col min="402" max="402" width="41.5703125" style="1" customWidth="1"/>
    <col min="403" max="403" width="29.85546875" style="1" customWidth="1"/>
    <col min="404" max="404" width="28.28515625" style="1" customWidth="1"/>
    <col min="405" max="405" width="16.5703125" style="1" customWidth="1"/>
    <col min="406" max="406" width="39.85546875" style="1" customWidth="1"/>
    <col min="407" max="407" width="28.140625" style="1" customWidth="1"/>
    <col min="408" max="408" width="28.28515625" style="1" customWidth="1"/>
    <col min="409" max="409" width="16.5703125" style="1" customWidth="1"/>
    <col min="410" max="410" width="28.28515625" style="1" customWidth="1"/>
    <col min="411" max="411" width="16.5703125" style="1" customWidth="1"/>
    <col min="412" max="412" width="28.28515625" style="1" customWidth="1"/>
    <col min="413" max="413" width="16.5703125" style="1" customWidth="1"/>
    <col min="414" max="414" width="28.28515625" style="1" customWidth="1"/>
    <col min="415" max="415" width="16.5703125" style="1" customWidth="1"/>
    <col min="416" max="416" width="28.28515625" style="1" customWidth="1"/>
    <col min="417" max="417" width="16.5703125" style="1" customWidth="1"/>
    <col min="418" max="418" width="28.28515625" style="1" customWidth="1"/>
    <col min="419" max="419" width="16.5703125" style="1" customWidth="1"/>
    <col min="420" max="420" width="28.28515625" style="1" customWidth="1"/>
    <col min="421" max="421" width="16.5703125" style="1" customWidth="1"/>
    <col min="422" max="422" width="28.28515625" style="1" customWidth="1"/>
    <col min="423" max="423" width="16.5703125" style="1" customWidth="1"/>
    <col min="424" max="424" width="43.5703125" style="1" customWidth="1"/>
    <col min="425" max="425" width="31.85546875" style="1" customWidth="1"/>
    <col min="426" max="426" width="28.28515625" style="1" customWidth="1"/>
    <col min="427" max="427" width="16.5703125" style="1" customWidth="1"/>
    <col min="428" max="428" width="28.28515625" style="1" customWidth="1"/>
    <col min="429" max="429" width="16.5703125" style="1" customWidth="1"/>
    <col min="430" max="430" width="28.28515625" style="1" customWidth="1"/>
    <col min="431" max="431" width="16.5703125" style="1" customWidth="1"/>
    <col min="432" max="432" width="28.28515625" style="1" customWidth="1"/>
    <col min="433" max="433" width="16.5703125" style="1" customWidth="1"/>
    <col min="434" max="434" width="28.28515625" style="1" customWidth="1"/>
    <col min="435" max="435" width="16.5703125" style="1" customWidth="1"/>
    <col min="436" max="436" width="28.28515625" style="1" customWidth="1"/>
    <col min="437" max="437" width="16.5703125" style="1" customWidth="1"/>
    <col min="438" max="438" width="28.28515625" style="1" customWidth="1"/>
    <col min="439" max="439" width="16.5703125" style="1" customWidth="1"/>
    <col min="440" max="440" width="28.28515625" style="1" customWidth="1"/>
    <col min="441" max="441" width="16.5703125" style="1" customWidth="1"/>
    <col min="442" max="442" width="40.28515625" style="1" customWidth="1"/>
    <col min="443" max="443" width="28.5703125" style="1" customWidth="1"/>
    <col min="444" max="444" width="28.28515625" style="1" customWidth="1"/>
    <col min="445" max="445" width="16.5703125" style="1" customWidth="1"/>
    <col min="446" max="446" width="28.28515625" style="1" customWidth="1"/>
    <col min="447" max="447" width="16.5703125" style="1" customWidth="1"/>
    <col min="448" max="448" width="28.28515625" style="1" customWidth="1"/>
    <col min="449" max="449" width="16.5703125" style="1" customWidth="1"/>
    <col min="450" max="450" width="28.28515625" style="1" customWidth="1"/>
    <col min="451" max="451" width="16.5703125" style="1" customWidth="1"/>
    <col min="452" max="452" width="28.28515625" style="1" customWidth="1"/>
    <col min="453" max="453" width="16.5703125" style="1" customWidth="1"/>
    <col min="454" max="454" width="28.28515625" style="1" customWidth="1"/>
    <col min="455" max="455" width="16.5703125" style="1" customWidth="1"/>
    <col min="456" max="456" width="28.28515625" style="1" customWidth="1"/>
    <col min="457" max="457" width="16.5703125" style="1" customWidth="1"/>
    <col min="458" max="458" width="28.28515625" style="1" customWidth="1"/>
    <col min="459" max="459" width="16.5703125" style="1" customWidth="1"/>
    <col min="460" max="460" width="28.28515625" style="1" customWidth="1"/>
    <col min="461" max="461" width="16.5703125" style="1" customWidth="1"/>
    <col min="462" max="462" width="28.28515625" style="1" customWidth="1"/>
    <col min="463" max="463" width="16.5703125" style="1" customWidth="1"/>
    <col min="464" max="464" width="28.28515625" style="1" customWidth="1"/>
    <col min="465" max="465" width="16.5703125" style="1" customWidth="1"/>
    <col min="466" max="466" width="28.28515625" style="1" customWidth="1"/>
    <col min="467" max="467" width="16.5703125" style="1" customWidth="1"/>
    <col min="468" max="468" width="45" style="1" customWidth="1"/>
    <col min="469" max="469" width="33.28515625" style="1" customWidth="1"/>
    <col min="470" max="470" width="28.28515625" style="1" customWidth="1"/>
    <col min="471" max="471" width="16.5703125" style="1" customWidth="1"/>
    <col min="472" max="472" width="28.28515625" style="1" customWidth="1"/>
    <col min="473" max="473" width="16.5703125" style="1" customWidth="1"/>
    <col min="474" max="474" width="28.28515625" style="1" customWidth="1"/>
    <col min="475" max="475" width="16.5703125" style="1" customWidth="1"/>
    <col min="476" max="476" width="38.7109375" style="1" customWidth="1"/>
    <col min="477" max="477" width="27" style="1" customWidth="1"/>
    <col min="478" max="478" width="28.28515625" style="1" customWidth="1"/>
    <col min="479" max="479" width="16.5703125" style="1" customWidth="1"/>
    <col min="480" max="480" width="40.140625" style="1" customWidth="1"/>
    <col min="481" max="481" width="28.42578125" style="1" customWidth="1"/>
    <col min="482" max="482" width="28.28515625" style="1" customWidth="1"/>
    <col min="483" max="483" width="16.5703125" style="1" customWidth="1"/>
    <col min="484" max="484" width="28.28515625" style="1" customWidth="1"/>
    <col min="485" max="485" width="16.5703125" style="1" customWidth="1"/>
    <col min="486" max="486" width="28.28515625" style="1" customWidth="1"/>
    <col min="487" max="487" width="16.5703125" style="1" customWidth="1"/>
    <col min="488" max="488" width="28.28515625" style="1" customWidth="1"/>
    <col min="489" max="489" width="16.5703125" style="1" customWidth="1"/>
    <col min="490" max="490" width="28.28515625" style="1" customWidth="1"/>
    <col min="491" max="491" width="16.5703125" style="1" customWidth="1"/>
    <col min="492" max="492" width="28.28515625" style="1" customWidth="1"/>
    <col min="493" max="493" width="16.5703125" style="1" customWidth="1"/>
    <col min="494" max="494" width="28.28515625" style="1" customWidth="1"/>
    <col min="495" max="495" width="16.5703125" style="1" customWidth="1"/>
    <col min="496" max="496" width="28.28515625" style="1" customWidth="1"/>
    <col min="497" max="497" width="16.5703125" style="1" customWidth="1"/>
    <col min="498" max="498" width="28.28515625" style="1" customWidth="1"/>
    <col min="499" max="499" width="16.5703125" style="1" customWidth="1"/>
    <col min="500" max="500" width="43.7109375" style="1" customWidth="1"/>
    <col min="501" max="501" width="32" style="1" customWidth="1"/>
    <col min="502" max="502" width="28.28515625" style="1" customWidth="1"/>
    <col min="503" max="503" width="16.5703125" style="1" customWidth="1"/>
    <col min="504" max="504" width="28.28515625" style="1" customWidth="1"/>
    <col min="505" max="505" width="16.5703125" style="1" customWidth="1"/>
    <col min="506" max="506" width="28.28515625" style="1" customWidth="1"/>
    <col min="507" max="507" width="16.5703125" style="1" customWidth="1"/>
    <col min="508" max="508" width="28.28515625" style="1" customWidth="1"/>
    <col min="509" max="509" width="16.5703125" style="1" customWidth="1"/>
    <col min="510" max="510" width="28.28515625" style="1" customWidth="1"/>
    <col min="511" max="511" width="16.5703125" style="1" customWidth="1"/>
    <col min="512" max="512" width="28.28515625" style="1" customWidth="1"/>
    <col min="513" max="513" width="16.5703125" style="1" customWidth="1"/>
    <col min="514" max="514" width="28.28515625" style="1" customWidth="1"/>
    <col min="515" max="515" width="16.5703125" style="1" customWidth="1"/>
    <col min="516" max="516" width="42.7109375" style="1" customWidth="1"/>
    <col min="517" max="517" width="30.85546875" style="1" customWidth="1"/>
    <col min="518" max="518" width="28.28515625" style="1" customWidth="1"/>
    <col min="519" max="519" width="16.5703125" style="1" customWidth="1"/>
    <col min="520" max="520" width="28.28515625" style="1" customWidth="1"/>
    <col min="521" max="521" width="16.5703125" style="1" customWidth="1"/>
    <col min="522" max="522" width="28.28515625" style="1" customWidth="1"/>
    <col min="523" max="523" width="16.5703125" style="1" customWidth="1"/>
    <col min="524" max="524" width="28.28515625" style="1" customWidth="1"/>
    <col min="525" max="525" width="16.5703125" style="1" customWidth="1"/>
    <col min="526" max="526" width="28.28515625" style="1" customWidth="1"/>
    <col min="527" max="527" width="16.5703125" style="1" customWidth="1"/>
    <col min="528" max="528" width="28.28515625" style="1" customWidth="1"/>
    <col min="529" max="529" width="16.5703125" style="1" customWidth="1"/>
    <col min="530" max="530" width="28.28515625" style="1" customWidth="1"/>
    <col min="531" max="531" width="16.5703125" style="1" customWidth="1"/>
    <col min="532" max="532" width="28.28515625" style="1" customWidth="1"/>
    <col min="533" max="533" width="16.5703125" style="1" customWidth="1"/>
    <col min="534" max="534" width="28.28515625" style="1" customWidth="1"/>
    <col min="535" max="535" width="16.5703125" style="1" customWidth="1"/>
    <col min="536" max="536" width="28.28515625" style="1" customWidth="1"/>
    <col min="537" max="537" width="16.5703125" style="1" customWidth="1"/>
    <col min="538" max="538" width="28.28515625" style="1" customWidth="1"/>
    <col min="539" max="539" width="16.5703125" style="1" customWidth="1"/>
    <col min="540" max="540" width="42.7109375" style="1" customWidth="1"/>
    <col min="541" max="541" width="30.85546875" style="1" customWidth="1"/>
    <col min="542" max="542" width="28.28515625" style="1" customWidth="1"/>
    <col min="543" max="543" width="16.5703125" style="1" customWidth="1"/>
    <col min="544" max="544" width="28.28515625" style="1" customWidth="1"/>
    <col min="545" max="545" width="16.5703125" style="1" customWidth="1"/>
    <col min="546" max="546" width="28.28515625" style="1" customWidth="1"/>
    <col min="547" max="547" width="16.5703125" style="1" customWidth="1"/>
    <col min="548" max="548" width="28.28515625" style="1" customWidth="1"/>
    <col min="549" max="549" width="16.5703125" style="1" customWidth="1"/>
    <col min="550" max="550" width="28.28515625" style="1" customWidth="1"/>
    <col min="551" max="551" width="16.5703125" style="1" customWidth="1"/>
    <col min="552" max="552" width="28.28515625" style="1" customWidth="1"/>
    <col min="553" max="553" width="16.5703125" style="1" customWidth="1"/>
    <col min="554" max="554" width="28.28515625" style="1" customWidth="1"/>
    <col min="555" max="555" width="16.5703125" style="1" customWidth="1"/>
    <col min="556" max="556" width="28.28515625" style="1" customWidth="1"/>
    <col min="557" max="557" width="16.5703125" style="1" customWidth="1"/>
    <col min="558" max="558" width="28.28515625" style="1" customWidth="1"/>
    <col min="559" max="559" width="16.5703125" style="1" customWidth="1"/>
    <col min="560" max="560" width="44.28515625" style="1" customWidth="1"/>
    <col min="561" max="561" width="32.5703125" style="1" customWidth="1"/>
    <col min="562" max="562" width="33.28515625" style="1" customWidth="1"/>
    <col min="563" max="563" width="21.5703125" style="1" customWidth="1"/>
    <col min="564" max="564" width="28.28515625" style="1" customWidth="1"/>
    <col min="565" max="565" width="16.5703125" style="1" customWidth="1"/>
    <col min="566" max="566" width="30.7109375" style="1" customWidth="1"/>
    <col min="567" max="567" width="19" style="1" customWidth="1"/>
    <col min="568" max="568" width="28.28515625" style="1" customWidth="1"/>
    <col min="569" max="569" width="16.5703125" style="1" customWidth="1"/>
    <col min="570" max="570" width="28.28515625" style="1" customWidth="1"/>
    <col min="571" max="571" width="16.5703125" style="1" customWidth="1"/>
    <col min="572" max="572" width="28.28515625" style="1" customWidth="1"/>
    <col min="573" max="573" width="16.5703125" style="1" customWidth="1"/>
    <col min="574" max="574" width="30.7109375" style="1" customWidth="1"/>
    <col min="575" max="575" width="19" style="1" customWidth="1"/>
    <col min="576" max="576" width="28.28515625" style="1" customWidth="1"/>
    <col min="577" max="577" width="16.5703125" style="1" customWidth="1"/>
    <col min="578" max="578" width="28.28515625" style="1" customWidth="1"/>
    <col min="579" max="579" width="16.5703125" style="1" customWidth="1"/>
    <col min="580" max="580" width="30.7109375" style="1" customWidth="1"/>
    <col min="581" max="581" width="19" style="1" customWidth="1"/>
    <col min="582" max="582" width="43.5703125" style="1" customWidth="1"/>
    <col min="583" max="583" width="31.85546875" style="1" customWidth="1"/>
    <col min="584" max="584" width="28.28515625" style="1" customWidth="1"/>
    <col min="585" max="585" width="16.5703125" style="1" customWidth="1"/>
    <col min="586" max="586" width="28.28515625" style="1" customWidth="1"/>
    <col min="587" max="587" width="16.5703125" style="1" customWidth="1"/>
    <col min="588" max="588" width="28.28515625" style="1" customWidth="1"/>
    <col min="589" max="589" width="16.5703125" style="1" customWidth="1"/>
    <col min="590" max="590" width="30.7109375" style="1" customWidth="1"/>
    <col min="591" max="591" width="19" style="1" customWidth="1"/>
    <col min="592" max="592" width="28.28515625" style="1" customWidth="1"/>
    <col min="593" max="593" width="16.5703125" style="1" customWidth="1"/>
    <col min="594" max="594" width="28.28515625" style="1" customWidth="1"/>
    <col min="595" max="595" width="16.5703125" style="1" customWidth="1"/>
    <col min="596" max="596" width="28.28515625" style="1" customWidth="1"/>
    <col min="597" max="597" width="16.5703125" style="1" customWidth="1"/>
    <col min="598" max="598" width="30.7109375" style="1" customWidth="1"/>
    <col min="599" max="599" width="19" style="1" customWidth="1"/>
    <col min="600" max="600" width="28.28515625" style="1" customWidth="1"/>
    <col min="601" max="601" width="16.5703125" style="1" customWidth="1"/>
    <col min="602" max="602" width="28.28515625" style="1" customWidth="1"/>
    <col min="603" max="603" width="16.5703125" style="1" customWidth="1"/>
    <col min="604" max="604" width="30.7109375" style="1" customWidth="1"/>
    <col min="605" max="605" width="19" style="1" customWidth="1"/>
    <col min="606" max="606" width="40.28515625" style="1" customWidth="1"/>
    <col min="607" max="607" width="28.5703125" style="1" customWidth="1"/>
    <col min="608" max="608" width="28.28515625" style="1" customWidth="1"/>
    <col min="609" max="609" width="16.5703125" style="1" customWidth="1"/>
    <col min="610" max="610" width="28.28515625" style="1" customWidth="1"/>
    <col min="611" max="611" width="16.5703125" style="1" customWidth="1"/>
    <col min="612" max="612" width="28.28515625" style="1" customWidth="1"/>
    <col min="613" max="613" width="16.5703125" style="1" customWidth="1"/>
    <col min="614" max="614" width="28.28515625" style="1" customWidth="1"/>
    <col min="615" max="615" width="16.5703125" style="1" customWidth="1"/>
    <col min="616" max="616" width="30.7109375" style="1" customWidth="1"/>
    <col min="617" max="617" width="19" style="1" customWidth="1"/>
    <col min="618" max="618" width="28.28515625" style="1" customWidth="1"/>
    <col min="619" max="619" width="16.5703125" style="1" customWidth="1"/>
    <col min="620" max="620" width="28.28515625" style="1" customWidth="1"/>
    <col min="621" max="621" width="16.5703125" style="1" customWidth="1"/>
    <col min="622" max="622" width="28.28515625" style="1" customWidth="1"/>
    <col min="623" max="623" width="16.5703125" style="1" customWidth="1"/>
    <col min="624" max="624" width="28.28515625" style="1" customWidth="1"/>
    <col min="625" max="625" width="16.5703125" style="1" customWidth="1"/>
    <col min="626" max="626" width="30.7109375" style="1" customWidth="1"/>
    <col min="627" max="627" width="19" style="1" customWidth="1"/>
    <col min="628" max="628" width="28.28515625" style="1" customWidth="1"/>
    <col min="629" max="629" width="16.5703125" style="1" customWidth="1"/>
    <col min="630" max="630" width="28.28515625" style="1" customWidth="1"/>
    <col min="631" max="631" width="16.5703125" style="1" customWidth="1"/>
    <col min="632" max="632" width="28.28515625" style="1" customWidth="1"/>
    <col min="633" max="633" width="16.5703125" style="1" customWidth="1"/>
    <col min="634" max="634" width="28.28515625" style="1" customWidth="1"/>
    <col min="635" max="635" width="16.5703125" style="1" customWidth="1"/>
    <col min="636" max="636" width="30.7109375" style="1" customWidth="1"/>
    <col min="637" max="637" width="19" style="1" customWidth="1"/>
    <col min="638" max="638" width="45" style="1" customWidth="1"/>
    <col min="639" max="639" width="33.28515625" style="1" customWidth="1"/>
    <col min="640" max="640" width="28.28515625" style="1" customWidth="1"/>
    <col min="641" max="641" width="16.5703125" style="1" customWidth="1"/>
    <col min="642" max="642" width="28.28515625" style="1" customWidth="1"/>
    <col min="643" max="643" width="16.5703125" style="1" customWidth="1"/>
    <col min="644" max="644" width="28.28515625" style="1" customWidth="1"/>
    <col min="645" max="645" width="16.5703125" style="1" customWidth="1"/>
    <col min="646" max="646" width="30.7109375" style="1" customWidth="1"/>
    <col min="647" max="647" width="19" style="1" customWidth="1"/>
    <col min="648" max="648" width="38.7109375" style="1" customWidth="1"/>
    <col min="649" max="649" width="27" style="1" customWidth="1"/>
    <col min="650" max="650" width="28.28515625" style="1" customWidth="1"/>
    <col min="651" max="651" width="16.5703125" style="1" customWidth="1"/>
    <col min="652" max="652" width="30.7109375" style="1" customWidth="1"/>
    <col min="653" max="653" width="19" style="1" customWidth="1"/>
    <col min="654" max="654" width="40.140625" style="1" customWidth="1"/>
    <col min="655" max="655" width="28.42578125" style="1" customWidth="1"/>
    <col min="656" max="656" width="28.28515625" style="1" customWidth="1"/>
    <col min="657" max="657" width="16.5703125" style="1" customWidth="1"/>
    <col min="658" max="658" width="28.28515625" style="1" customWidth="1"/>
    <col min="659" max="659" width="16.5703125" style="1" customWidth="1"/>
    <col min="660" max="660" width="28.28515625" style="1" customWidth="1"/>
    <col min="661" max="661" width="16.5703125" style="1" customWidth="1"/>
    <col min="662" max="662" width="30.7109375" style="1" customWidth="1"/>
    <col min="663" max="663" width="19" style="1" customWidth="1"/>
    <col min="664" max="664" width="28.28515625" style="1" customWidth="1"/>
    <col min="665" max="665" width="16.5703125" style="1" customWidth="1"/>
    <col min="666" max="666" width="28.28515625" style="1" customWidth="1"/>
    <col min="667" max="667" width="16.5703125" style="1" customWidth="1"/>
    <col min="668" max="668" width="28.28515625" style="1" customWidth="1"/>
    <col min="669" max="669" width="16.5703125" style="1" customWidth="1"/>
    <col min="670" max="670" width="30.7109375" style="1" customWidth="1"/>
    <col min="671" max="671" width="19" style="1" customWidth="1"/>
    <col min="672" max="672" width="28.28515625" style="1" customWidth="1"/>
    <col min="673" max="673" width="16.5703125" style="1" customWidth="1"/>
    <col min="674" max="674" width="28.28515625" style="1" customWidth="1"/>
    <col min="675" max="675" width="16.5703125" style="1" customWidth="1"/>
    <col min="676" max="676" width="28.28515625" style="1" customWidth="1"/>
    <col min="677" max="677" width="16.5703125" style="1" customWidth="1"/>
    <col min="678" max="678" width="30.7109375" style="1" customWidth="1"/>
    <col min="679" max="679" width="19" style="1" customWidth="1"/>
    <col min="680" max="680" width="43.7109375" style="1" customWidth="1"/>
    <col min="681" max="681" width="32" style="1" customWidth="1"/>
    <col min="682" max="682" width="28.28515625" style="1" customWidth="1"/>
    <col min="683" max="683" width="16.5703125" style="1" customWidth="1"/>
    <col min="684" max="684" width="28.28515625" style="1" customWidth="1"/>
    <col min="685" max="685" width="16.5703125" style="1" customWidth="1"/>
    <col min="686" max="686" width="30.7109375" style="1" customWidth="1"/>
    <col min="687" max="687" width="19" style="1" customWidth="1"/>
    <col min="688" max="688" width="28.28515625" style="1" customWidth="1"/>
    <col min="689" max="689" width="16.5703125" style="1" customWidth="1"/>
    <col min="690" max="690" width="28.28515625" style="1" customWidth="1"/>
    <col min="691" max="691" width="16.5703125" style="1" customWidth="1"/>
    <col min="692" max="692" width="28.28515625" style="1" customWidth="1"/>
    <col min="693" max="693" width="16.5703125" style="1" customWidth="1"/>
    <col min="694" max="694" width="30.7109375" style="1" customWidth="1"/>
    <col min="695" max="695" width="19" style="1" customWidth="1"/>
    <col min="696" max="696" width="28.28515625" style="1" customWidth="1"/>
    <col min="697" max="697" width="16.5703125" style="1" customWidth="1"/>
    <col min="698" max="698" width="28.28515625" style="1" customWidth="1"/>
    <col min="699" max="699" width="16.5703125" style="1" customWidth="1"/>
    <col min="700" max="700" width="30.7109375" style="1" customWidth="1"/>
    <col min="701" max="701" width="19" style="1" customWidth="1"/>
    <col min="702" max="702" width="42.7109375" style="1" customWidth="1"/>
    <col min="703" max="703" width="30.85546875" style="1" customWidth="1"/>
    <col min="704" max="704" width="28.28515625" style="1" customWidth="1"/>
    <col min="705" max="705" width="16.5703125" style="1" customWidth="1"/>
    <col min="706" max="706" width="28.28515625" style="1" customWidth="1"/>
    <col min="707" max="707" width="16.5703125" style="1" customWidth="1"/>
    <col min="708" max="708" width="28.28515625" style="1" customWidth="1"/>
    <col min="709" max="709" width="16.5703125" style="1" customWidth="1"/>
    <col min="710" max="710" width="28.28515625" style="1" customWidth="1"/>
    <col min="711" max="711" width="16.5703125" style="1" customWidth="1"/>
    <col min="712" max="712" width="30.7109375" style="1" customWidth="1"/>
    <col min="713" max="713" width="19" style="1" customWidth="1"/>
    <col min="714" max="714" width="28.28515625" style="1" customWidth="1"/>
    <col min="715" max="715" width="16.5703125" style="1" customWidth="1"/>
    <col min="716" max="716" width="28.28515625" style="1" customWidth="1"/>
    <col min="717" max="717" width="16.5703125" style="1" customWidth="1"/>
    <col min="718" max="718" width="28.28515625" style="1" customWidth="1"/>
    <col min="719" max="719" width="16.5703125" style="1" customWidth="1"/>
    <col min="720" max="720" width="28.28515625" style="1" customWidth="1"/>
    <col min="721" max="721" width="16.5703125" style="1" customWidth="1"/>
    <col min="722" max="722" width="30.7109375" style="1" customWidth="1"/>
    <col min="723" max="723" width="19" style="1" customWidth="1"/>
    <col min="724" max="724" width="28.28515625" style="1" customWidth="1"/>
    <col min="725" max="725" width="16.5703125" style="1" customWidth="1"/>
    <col min="726" max="726" width="28.28515625" style="1" customWidth="1"/>
    <col min="727" max="727" width="16.5703125" style="1" customWidth="1"/>
    <col min="728" max="728" width="28.28515625" style="1" customWidth="1"/>
    <col min="729" max="729" width="16.5703125" style="1" customWidth="1"/>
    <col min="730" max="730" width="30.7109375" style="1" customWidth="1"/>
    <col min="731" max="731" width="19" style="1" customWidth="1"/>
    <col min="732" max="732" width="42.7109375" style="1" customWidth="1"/>
    <col min="733" max="733" width="30.85546875" style="1" customWidth="1"/>
    <col min="734" max="734" width="28.28515625" style="1" customWidth="1"/>
    <col min="735" max="735" width="16.5703125" style="1" customWidth="1"/>
    <col min="736" max="736" width="28.28515625" style="1" customWidth="1"/>
    <col min="737" max="737" width="16.5703125" style="1" customWidth="1"/>
    <col min="738" max="738" width="28.28515625" style="1" customWidth="1"/>
    <col min="739" max="739" width="16.5703125" style="1" customWidth="1"/>
    <col min="740" max="740" width="30.7109375" style="1" customWidth="1"/>
    <col min="741" max="741" width="19" style="1" customWidth="1"/>
    <col min="742" max="742" width="28.28515625" style="1" customWidth="1"/>
    <col min="743" max="743" width="16.5703125" style="1" customWidth="1"/>
    <col min="744" max="744" width="28.28515625" style="1" customWidth="1"/>
    <col min="745" max="745" width="16.5703125" style="1" customWidth="1"/>
    <col min="746" max="746" width="28.28515625" style="1" customWidth="1"/>
    <col min="747" max="747" width="16.5703125" style="1" customWidth="1"/>
    <col min="748" max="748" width="30.7109375" style="1" customWidth="1"/>
    <col min="749" max="749" width="19" style="1" customWidth="1"/>
    <col min="750" max="750" width="28.28515625" style="1" customWidth="1"/>
    <col min="751" max="751" width="16.5703125" style="1" customWidth="1"/>
    <col min="752" max="752" width="28.28515625" style="1" customWidth="1"/>
    <col min="753" max="753" width="16.5703125" style="1" customWidth="1"/>
    <col min="754" max="754" width="28.28515625" style="1" customWidth="1"/>
    <col min="755" max="755" width="16.5703125" style="1" customWidth="1"/>
    <col min="756" max="756" width="30.7109375" style="1" customWidth="1"/>
    <col min="757" max="757" width="19" style="1" customWidth="1"/>
    <col min="758" max="758" width="44.28515625" style="1" customWidth="1"/>
    <col min="759" max="759" width="32.5703125" style="1" customWidth="1"/>
    <col min="760" max="760" width="33.28515625" style="1" customWidth="1"/>
    <col min="761" max="761" width="21.5703125" style="1" customWidth="1"/>
    <col min="762" max="16384" width="11.42578125" style="1"/>
  </cols>
  <sheetData>
    <row r="1" spans="1:1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5.75" x14ac:dyDescent="0.25">
      <c r="A5" s="73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1" ht="15.75" x14ac:dyDescent="0.25">
      <c r="A6" s="76" t="s">
        <v>484</v>
      </c>
      <c r="B6" s="77"/>
      <c r="C6" s="77"/>
      <c r="D6" s="77"/>
      <c r="E6" s="77"/>
      <c r="F6" s="77"/>
      <c r="G6" s="77"/>
      <c r="H6" s="77"/>
      <c r="I6" s="77"/>
      <c r="J6" s="77"/>
      <c r="K6" s="78"/>
    </row>
    <row r="7" spans="1:11" ht="15.75" x14ac:dyDescent="0.25">
      <c r="A7" s="76" t="s">
        <v>476</v>
      </c>
      <c r="B7" s="77"/>
      <c r="C7" s="77"/>
      <c r="D7" s="77"/>
      <c r="E7" s="77"/>
      <c r="F7" s="77"/>
      <c r="G7" s="77"/>
      <c r="H7" s="77"/>
      <c r="I7" s="77"/>
      <c r="J7" s="77"/>
      <c r="K7" s="78"/>
    </row>
    <row r="8" spans="1:11" ht="15.75" x14ac:dyDescent="0.25">
      <c r="A8" s="79" t="str">
        <f>'1'!A8:I8</f>
        <v>Al 31-05-2018</v>
      </c>
      <c r="B8" s="80"/>
      <c r="C8" s="80"/>
      <c r="D8" s="80"/>
      <c r="E8" s="80"/>
      <c r="F8" s="80"/>
      <c r="G8" s="80"/>
      <c r="H8" s="80"/>
      <c r="I8" s="80"/>
      <c r="J8" s="80"/>
      <c r="K8" s="81"/>
    </row>
    <row r="9" spans="1:11" ht="15.75" x14ac:dyDescent="0.25">
      <c r="A9" s="49"/>
      <c r="B9" s="50"/>
      <c r="C9" s="49"/>
      <c r="D9" s="50"/>
      <c r="E9" s="49"/>
      <c r="F9" s="50"/>
      <c r="G9" s="49"/>
      <c r="H9" s="50"/>
      <c r="I9" s="49"/>
      <c r="J9" s="51"/>
      <c r="K9" s="52"/>
    </row>
    <row r="10" spans="1:11" ht="14.45" customHeight="1" x14ac:dyDescent="0.25">
      <c r="A10" s="98" t="s">
        <v>490</v>
      </c>
      <c r="B10" s="98" t="s">
        <v>480</v>
      </c>
      <c r="C10" s="98"/>
      <c r="D10" s="98" t="s">
        <v>479</v>
      </c>
      <c r="E10" s="98"/>
      <c r="F10" s="98" t="s">
        <v>481</v>
      </c>
      <c r="G10" s="98"/>
      <c r="H10" s="98" t="s">
        <v>491</v>
      </c>
      <c r="I10" s="98"/>
      <c r="J10" s="98" t="s">
        <v>2</v>
      </c>
      <c r="K10" s="98"/>
    </row>
    <row r="11" spans="1:11" ht="14.45" customHeight="1" x14ac:dyDescent="0.25">
      <c r="A11" s="98"/>
      <c r="B11" s="8" t="s">
        <v>10</v>
      </c>
      <c r="C11" s="9" t="s">
        <v>11</v>
      </c>
      <c r="D11" s="8" t="s">
        <v>10</v>
      </c>
      <c r="E11" s="9" t="s">
        <v>11</v>
      </c>
      <c r="F11" s="8" t="s">
        <v>10</v>
      </c>
      <c r="G11" s="9" t="s">
        <v>11</v>
      </c>
      <c r="H11" s="8" t="s">
        <v>10</v>
      </c>
      <c r="I11" s="9" t="s">
        <v>11</v>
      </c>
      <c r="J11" s="8" t="s">
        <v>10</v>
      </c>
      <c r="K11" s="9" t="s">
        <v>11</v>
      </c>
    </row>
    <row r="12" spans="1:11" x14ac:dyDescent="0.25">
      <c r="A12" s="54" t="s">
        <v>494</v>
      </c>
      <c r="B12" s="55">
        <v>27693.027382504002</v>
      </c>
      <c r="C12" s="56">
        <v>1.0004772741173793</v>
      </c>
      <c r="D12" s="55">
        <v>227932.41236023526</v>
      </c>
      <c r="E12" s="56">
        <v>0.72674348521842347</v>
      </c>
      <c r="F12" s="55">
        <v>2870018.6079618619</v>
      </c>
      <c r="G12" s="56">
        <v>0.55683886508818048</v>
      </c>
      <c r="H12" s="55">
        <v>438682.2910559288</v>
      </c>
      <c r="I12" s="56">
        <v>0.42410826421134773</v>
      </c>
      <c r="J12" s="55">
        <v>3564326.3387605287</v>
      </c>
      <c r="K12" s="56">
        <v>0.54585479888378075</v>
      </c>
    </row>
    <row r="13" spans="1:11" x14ac:dyDescent="0.25">
      <c r="A13" s="54" t="s">
        <v>495</v>
      </c>
      <c r="B13" s="55">
        <v>0</v>
      </c>
      <c r="C13" s="56">
        <v>0</v>
      </c>
      <c r="D13" s="55">
        <v>59785.630940448798</v>
      </c>
      <c r="E13" s="56">
        <v>0.19062149759980423</v>
      </c>
      <c r="F13" s="55">
        <v>1003963.2343888014</v>
      </c>
      <c r="G13" s="56">
        <v>0.19478819631219196</v>
      </c>
      <c r="H13" s="55">
        <v>14728.537898669998</v>
      </c>
      <c r="I13" s="56">
        <v>1.4239222257047074E-2</v>
      </c>
      <c r="J13" s="55">
        <v>1078477.4032279202</v>
      </c>
      <c r="K13" s="56">
        <v>0.16516222424358382</v>
      </c>
    </row>
    <row r="14" spans="1:11" x14ac:dyDescent="0.25">
      <c r="A14" s="57" t="s">
        <v>496</v>
      </c>
      <c r="B14" s="58">
        <v>0</v>
      </c>
      <c r="C14" s="59">
        <v>0</v>
      </c>
      <c r="D14" s="58">
        <v>59785.630940448798</v>
      </c>
      <c r="E14" s="59">
        <v>0.19062149759980423</v>
      </c>
      <c r="F14" s="58">
        <v>1003963.2343888014</v>
      </c>
      <c r="G14" s="59">
        <v>0.19478819631219196</v>
      </c>
      <c r="H14" s="58">
        <v>14728.537898669998</v>
      </c>
      <c r="I14" s="59">
        <v>1.4239222257047074E-2</v>
      </c>
      <c r="J14" s="58">
        <v>1078477.4032279202</v>
      </c>
      <c r="K14" s="59">
        <v>0.16516222424358382</v>
      </c>
    </row>
    <row r="15" spans="1:11" x14ac:dyDescent="0.25">
      <c r="A15" s="57" t="s">
        <v>497</v>
      </c>
      <c r="B15" s="58">
        <v>0</v>
      </c>
      <c r="C15" s="59">
        <v>0</v>
      </c>
      <c r="D15" s="58">
        <v>56046.232778459795</v>
      </c>
      <c r="E15" s="59">
        <v>0.17869873845939616</v>
      </c>
      <c r="F15" s="58">
        <v>1003052.1828336514</v>
      </c>
      <c r="G15" s="59">
        <v>0.1946114347704378</v>
      </c>
      <c r="H15" s="58">
        <v>14728.537898669998</v>
      </c>
      <c r="I15" s="59">
        <v>1.4239222257047074E-2</v>
      </c>
      <c r="J15" s="58">
        <v>1073826.9535107813</v>
      </c>
      <c r="K15" s="59">
        <v>0.16445003628608307</v>
      </c>
    </row>
    <row r="16" spans="1:11" x14ac:dyDescent="0.25">
      <c r="A16" s="57" t="s">
        <v>498</v>
      </c>
      <c r="B16" s="58">
        <v>0</v>
      </c>
      <c r="C16" s="59">
        <v>0</v>
      </c>
      <c r="D16" s="58">
        <v>3739.3981619890001</v>
      </c>
      <c r="E16" s="59">
        <v>1.1922759140408055E-2</v>
      </c>
      <c r="F16" s="58">
        <v>911.05155515000001</v>
      </c>
      <c r="G16" s="59">
        <v>1.7676154175418825E-4</v>
      </c>
      <c r="H16" s="58">
        <v>0</v>
      </c>
      <c r="I16" s="59">
        <v>0</v>
      </c>
      <c r="J16" s="58">
        <v>4650.4497171390003</v>
      </c>
      <c r="K16" s="59">
        <v>7.1218795750076604E-4</v>
      </c>
    </row>
    <row r="17" spans="1:11" x14ac:dyDescent="0.25">
      <c r="A17" s="54" t="s">
        <v>499</v>
      </c>
      <c r="B17" s="55">
        <v>27693.027382504002</v>
      </c>
      <c r="C17" s="56">
        <v>1.0004772741173793</v>
      </c>
      <c r="D17" s="55">
        <v>61671.293266351888</v>
      </c>
      <c r="E17" s="56">
        <v>0.19663377464492257</v>
      </c>
      <c r="F17" s="55">
        <v>712287.94771397486</v>
      </c>
      <c r="G17" s="56">
        <v>0.13819757520760631</v>
      </c>
      <c r="H17" s="55">
        <v>138534.0224055177</v>
      </c>
      <c r="I17" s="56">
        <v>0.13393160602676216</v>
      </c>
      <c r="J17" s="55">
        <v>940186.29076834826</v>
      </c>
      <c r="K17" s="56">
        <v>0.14398378540139745</v>
      </c>
    </row>
    <row r="18" spans="1:11" x14ac:dyDescent="0.25">
      <c r="A18" s="57" t="s">
        <v>471</v>
      </c>
      <c r="B18" s="58">
        <v>2567.2279800000001</v>
      </c>
      <c r="C18" s="59">
        <v>9.2747290355512824E-2</v>
      </c>
      <c r="D18" s="58">
        <v>13423.9949494671</v>
      </c>
      <c r="E18" s="59">
        <v>4.2801288215700103E-2</v>
      </c>
      <c r="F18" s="58">
        <v>91673.326995818294</v>
      </c>
      <c r="G18" s="59">
        <v>1.778639038144085E-2</v>
      </c>
      <c r="H18" s="58">
        <v>32647.344787806702</v>
      </c>
      <c r="I18" s="59">
        <v>3.156272548804763E-2</v>
      </c>
      <c r="J18" s="58">
        <v>140311.89471309207</v>
      </c>
      <c r="K18" s="59">
        <v>2.1487909296276936E-2</v>
      </c>
    </row>
    <row r="19" spans="1:11" x14ac:dyDescent="0.25">
      <c r="A19" s="57" t="s">
        <v>500</v>
      </c>
      <c r="B19" s="58">
        <v>0</v>
      </c>
      <c r="C19" s="59">
        <v>0</v>
      </c>
      <c r="D19" s="58">
        <v>607.63155355059996</v>
      </c>
      <c r="E19" s="59">
        <v>1.9373825266155418E-3</v>
      </c>
      <c r="F19" s="58">
        <v>19078.6667416089</v>
      </c>
      <c r="G19" s="59">
        <v>3.7016286606369932E-3</v>
      </c>
      <c r="H19" s="58">
        <v>16393.2025565367</v>
      </c>
      <c r="I19" s="59">
        <v>1.5848582955976711E-2</v>
      </c>
      <c r="J19" s="58">
        <v>36079.500851696197</v>
      </c>
      <c r="K19" s="59">
        <v>5.5253550908243559E-3</v>
      </c>
    </row>
    <row r="20" spans="1:11" x14ac:dyDescent="0.25">
      <c r="A20" s="57" t="s">
        <v>501</v>
      </c>
      <c r="B20" s="58">
        <v>0</v>
      </c>
      <c r="C20" s="59">
        <v>0</v>
      </c>
      <c r="D20" s="58">
        <v>169.66429851409998</v>
      </c>
      <c r="E20" s="59">
        <v>5.4096046429940366E-4</v>
      </c>
      <c r="F20" s="58">
        <v>2918.2259344437998</v>
      </c>
      <c r="G20" s="59">
        <v>5.661920145390827E-4</v>
      </c>
      <c r="H20" s="58">
        <v>0</v>
      </c>
      <c r="I20" s="59">
        <v>0</v>
      </c>
      <c r="J20" s="58">
        <v>3087.8902329578996</v>
      </c>
      <c r="K20" s="59">
        <v>4.7289152055380001E-4</v>
      </c>
    </row>
    <row r="21" spans="1:11" x14ac:dyDescent="0.25">
      <c r="A21" s="57" t="s">
        <v>502</v>
      </c>
      <c r="B21" s="58">
        <v>23.227979999999999</v>
      </c>
      <c r="C21" s="59">
        <v>8.391666896027071E-4</v>
      </c>
      <c r="D21" s="58">
        <v>98.378746640000003</v>
      </c>
      <c r="E21" s="59">
        <v>3.1367242799842791E-4</v>
      </c>
      <c r="F21" s="58">
        <v>256.26500770000001</v>
      </c>
      <c r="G21" s="59">
        <v>4.9720345245712103E-5</v>
      </c>
      <c r="H21" s="58">
        <v>24.14223127</v>
      </c>
      <c r="I21" s="59">
        <v>2.3340171251187418E-5</v>
      </c>
      <c r="J21" s="58">
        <v>402.01396561000001</v>
      </c>
      <c r="K21" s="59">
        <v>6.156598231766483E-5</v>
      </c>
    </row>
    <row r="22" spans="1:11" x14ac:dyDescent="0.25">
      <c r="A22" s="57" t="s">
        <v>503</v>
      </c>
      <c r="B22" s="58">
        <v>2544</v>
      </c>
      <c r="C22" s="59">
        <v>9.1908123665910113E-2</v>
      </c>
      <c r="D22" s="58">
        <v>12451</v>
      </c>
      <c r="E22" s="59">
        <v>3.9698974975764398E-2</v>
      </c>
      <c r="F22" s="58">
        <v>69040.902152134397</v>
      </c>
      <c r="G22" s="59">
        <v>1.3395264230136832E-2</v>
      </c>
      <c r="H22" s="58">
        <v>16230</v>
      </c>
      <c r="I22" s="59">
        <v>1.5690802360819725E-2</v>
      </c>
      <c r="J22" s="58">
        <v>100265.9021521344</v>
      </c>
      <c r="K22" s="59">
        <v>1.5355110237517249E-2</v>
      </c>
    </row>
    <row r="23" spans="1:11" x14ac:dyDescent="0.25">
      <c r="A23" s="57" t="s">
        <v>504</v>
      </c>
      <c r="B23" s="58">
        <v>0</v>
      </c>
      <c r="C23" s="59">
        <v>0</v>
      </c>
      <c r="D23" s="58">
        <v>97.320350762399997</v>
      </c>
      <c r="E23" s="59">
        <v>3.1029782102233802E-4</v>
      </c>
      <c r="F23" s="58">
        <v>379.26715993119996</v>
      </c>
      <c r="G23" s="59">
        <v>7.3585130882229189E-5</v>
      </c>
      <c r="H23" s="58">
        <v>0</v>
      </c>
      <c r="I23" s="59">
        <v>0</v>
      </c>
      <c r="J23" s="58">
        <v>476.58751069359994</v>
      </c>
      <c r="K23" s="59">
        <v>7.2986465063869924E-5</v>
      </c>
    </row>
    <row r="24" spans="1:11" x14ac:dyDescent="0.25">
      <c r="A24" s="57" t="s">
        <v>413</v>
      </c>
      <c r="B24" s="58">
        <v>1065.1561899999999</v>
      </c>
      <c r="C24" s="59">
        <v>3.8481331302684607E-2</v>
      </c>
      <c r="D24" s="58">
        <v>3012.1689886443</v>
      </c>
      <c r="E24" s="59">
        <v>9.6040495785851433E-3</v>
      </c>
      <c r="F24" s="58">
        <v>56926.686783038196</v>
      </c>
      <c r="G24" s="59">
        <v>1.104487321913508E-2</v>
      </c>
      <c r="H24" s="58">
        <v>1753.2215436956999</v>
      </c>
      <c r="I24" s="59">
        <v>1.6949755229119219E-3</v>
      </c>
      <c r="J24" s="58">
        <v>62757.233505378201</v>
      </c>
      <c r="K24" s="59">
        <v>9.6108868318418635E-3</v>
      </c>
    </row>
    <row r="25" spans="1:11" x14ac:dyDescent="0.25">
      <c r="A25" s="57" t="s">
        <v>501</v>
      </c>
      <c r="B25" s="58">
        <v>0</v>
      </c>
      <c r="C25" s="59">
        <v>0</v>
      </c>
      <c r="D25" s="58">
        <v>793.3924982579</v>
      </c>
      <c r="E25" s="59">
        <v>2.529665804698383E-3</v>
      </c>
      <c r="F25" s="58">
        <v>2144.3040493458002</v>
      </c>
      <c r="G25" s="59">
        <v>4.160362688692268E-4</v>
      </c>
      <c r="H25" s="58">
        <v>1046.8399367756999</v>
      </c>
      <c r="I25" s="59">
        <v>1.0120615250376172E-3</v>
      </c>
      <c r="J25" s="58">
        <v>3984.5364843794005</v>
      </c>
      <c r="K25" s="59">
        <v>6.1020741498163129E-4</v>
      </c>
    </row>
    <row r="26" spans="1:11" x14ac:dyDescent="0.25">
      <c r="A26" s="57" t="s">
        <v>502</v>
      </c>
      <c r="B26" s="58">
        <v>1065.1561899999999</v>
      </c>
      <c r="C26" s="59">
        <v>3.8481331302684607E-2</v>
      </c>
      <c r="D26" s="58">
        <v>212.61971641</v>
      </c>
      <c r="E26" s="59">
        <v>6.7792023139625029E-4</v>
      </c>
      <c r="F26" s="58">
        <v>1320.5858314100003</v>
      </c>
      <c r="G26" s="59">
        <v>2.5621907592302532E-4</v>
      </c>
      <c r="H26" s="58">
        <v>706.38160691999997</v>
      </c>
      <c r="I26" s="59">
        <v>6.8291399787430483E-4</v>
      </c>
      <c r="J26" s="58">
        <v>3304.7433447399999</v>
      </c>
      <c r="K26" s="59">
        <v>5.0610124953734273E-4</v>
      </c>
    </row>
    <row r="27" spans="1:11" x14ac:dyDescent="0.25">
      <c r="A27" s="57" t="s">
        <v>503</v>
      </c>
      <c r="B27" s="58">
        <v>0</v>
      </c>
      <c r="C27" s="59">
        <v>0</v>
      </c>
      <c r="D27" s="58">
        <v>0</v>
      </c>
      <c r="E27" s="59">
        <v>0</v>
      </c>
      <c r="F27" s="58">
        <v>44389</v>
      </c>
      <c r="G27" s="59">
        <v>8.6123206009289053E-3</v>
      </c>
      <c r="H27" s="58">
        <v>0</v>
      </c>
      <c r="I27" s="59">
        <v>0</v>
      </c>
      <c r="J27" s="58">
        <v>44389</v>
      </c>
      <c r="K27" s="59">
        <v>6.7979041100030011E-3</v>
      </c>
    </row>
    <row r="28" spans="1:11" x14ac:dyDescent="0.25">
      <c r="A28" s="57" t="s">
        <v>504</v>
      </c>
      <c r="B28" s="58">
        <v>0</v>
      </c>
      <c r="C28" s="59">
        <v>0</v>
      </c>
      <c r="D28" s="58">
        <v>2006.1567739764</v>
      </c>
      <c r="E28" s="59">
        <v>6.3964635424905089E-3</v>
      </c>
      <c r="F28" s="58">
        <v>9072.7969022824</v>
      </c>
      <c r="G28" s="59">
        <v>1.760297273413924E-3</v>
      </c>
      <c r="H28" s="58">
        <v>0</v>
      </c>
      <c r="I28" s="59">
        <v>0</v>
      </c>
      <c r="J28" s="58">
        <v>11078.9536762588</v>
      </c>
      <c r="K28" s="59">
        <v>1.6966740573198889E-3</v>
      </c>
    </row>
    <row r="29" spans="1:11" x14ac:dyDescent="0.25">
      <c r="A29" s="57" t="s">
        <v>70</v>
      </c>
      <c r="B29" s="58">
        <v>0</v>
      </c>
      <c r="C29" s="59">
        <v>0</v>
      </c>
      <c r="D29" s="58">
        <v>374.29463672100002</v>
      </c>
      <c r="E29" s="59">
        <v>1.1934072296803312E-3</v>
      </c>
      <c r="F29" s="58">
        <v>1653.5844954095001</v>
      </c>
      <c r="G29" s="59">
        <v>3.208272278085081E-4</v>
      </c>
      <c r="H29" s="58">
        <v>0</v>
      </c>
      <c r="I29" s="59">
        <v>0</v>
      </c>
      <c r="J29" s="58">
        <v>2027.8791321305</v>
      </c>
      <c r="K29" s="59">
        <v>3.1055729768409389E-4</v>
      </c>
    </row>
    <row r="30" spans="1:11" x14ac:dyDescent="0.25">
      <c r="A30" s="57" t="s">
        <v>504</v>
      </c>
      <c r="B30" s="58">
        <v>0</v>
      </c>
      <c r="C30" s="59">
        <v>0</v>
      </c>
      <c r="D30" s="58">
        <v>374.29463672100002</v>
      </c>
      <c r="E30" s="59">
        <v>1.1934072296803312E-3</v>
      </c>
      <c r="F30" s="58">
        <v>1653.5844954095001</v>
      </c>
      <c r="G30" s="59">
        <v>3.208272278085081E-4</v>
      </c>
      <c r="H30" s="58">
        <v>0</v>
      </c>
      <c r="I30" s="59">
        <v>0</v>
      </c>
      <c r="J30" s="58">
        <v>2027.8791321305</v>
      </c>
      <c r="K30" s="59">
        <v>3.1055729768409389E-4</v>
      </c>
    </row>
    <row r="31" spans="1:11" x14ac:dyDescent="0.25">
      <c r="A31" s="57" t="s">
        <v>505</v>
      </c>
      <c r="B31" s="58">
        <v>3578.7073423000002</v>
      </c>
      <c r="C31" s="59">
        <v>0.12928941705196892</v>
      </c>
      <c r="D31" s="58">
        <v>0</v>
      </c>
      <c r="E31" s="59">
        <v>0</v>
      </c>
      <c r="F31" s="58">
        <v>0</v>
      </c>
      <c r="G31" s="59">
        <v>0</v>
      </c>
      <c r="H31" s="58">
        <v>0</v>
      </c>
      <c r="I31" s="59">
        <v>0</v>
      </c>
      <c r="J31" s="58">
        <v>3578.7073423000002</v>
      </c>
      <c r="K31" s="59">
        <v>5.480571617004007E-4</v>
      </c>
    </row>
    <row r="32" spans="1:11" x14ac:dyDescent="0.25">
      <c r="A32" s="57" t="s">
        <v>503</v>
      </c>
      <c r="B32" s="58">
        <v>3578.7073423000002</v>
      </c>
      <c r="C32" s="59">
        <v>0.12928941705196892</v>
      </c>
      <c r="D32" s="58">
        <v>0</v>
      </c>
      <c r="E32" s="59">
        <v>0</v>
      </c>
      <c r="F32" s="58">
        <v>0</v>
      </c>
      <c r="G32" s="59">
        <v>0</v>
      </c>
      <c r="H32" s="58">
        <v>0</v>
      </c>
      <c r="I32" s="59">
        <v>0</v>
      </c>
      <c r="J32" s="58">
        <v>3578.7073423000002</v>
      </c>
      <c r="K32" s="59">
        <v>5.480571617004007E-4</v>
      </c>
    </row>
    <row r="33" spans="1:11" x14ac:dyDescent="0.25">
      <c r="A33" s="57" t="s">
        <v>415</v>
      </c>
      <c r="B33" s="58">
        <v>0</v>
      </c>
      <c r="C33" s="59">
        <v>0</v>
      </c>
      <c r="D33" s="58">
        <v>0</v>
      </c>
      <c r="E33" s="59">
        <v>0</v>
      </c>
      <c r="F33" s="58">
        <v>853.38433999999995</v>
      </c>
      <c r="G33" s="59">
        <v>1.655729917748117E-4</v>
      </c>
      <c r="H33" s="58">
        <v>0</v>
      </c>
      <c r="I33" s="59">
        <v>0</v>
      </c>
      <c r="J33" s="58">
        <v>853.38433999999995</v>
      </c>
      <c r="K33" s="59">
        <v>1.30690597046525E-4</v>
      </c>
    </row>
    <row r="34" spans="1:11" x14ac:dyDescent="0.25">
      <c r="A34" s="57" t="s">
        <v>502</v>
      </c>
      <c r="B34" s="58">
        <v>0</v>
      </c>
      <c r="C34" s="59">
        <v>0</v>
      </c>
      <c r="D34" s="58">
        <v>0</v>
      </c>
      <c r="E34" s="59">
        <v>0</v>
      </c>
      <c r="F34" s="58">
        <v>853.38433999999995</v>
      </c>
      <c r="G34" s="59">
        <v>1.655729917748117E-4</v>
      </c>
      <c r="H34" s="58">
        <v>0</v>
      </c>
      <c r="I34" s="59">
        <v>0</v>
      </c>
      <c r="J34" s="58">
        <v>853.38433999999995</v>
      </c>
      <c r="K34" s="59">
        <v>1.30690597046525E-4</v>
      </c>
    </row>
    <row r="35" spans="1:11" x14ac:dyDescent="0.25">
      <c r="A35" s="57" t="s">
        <v>503</v>
      </c>
      <c r="B35" s="58">
        <v>0</v>
      </c>
      <c r="C35" s="59">
        <v>0</v>
      </c>
      <c r="D35" s="58">
        <v>0</v>
      </c>
      <c r="E35" s="59">
        <v>0</v>
      </c>
      <c r="F35" s="58">
        <v>0</v>
      </c>
      <c r="G35" s="59">
        <v>0</v>
      </c>
      <c r="H35" s="58">
        <v>0</v>
      </c>
      <c r="I35" s="59">
        <v>0</v>
      </c>
      <c r="J35" s="58">
        <v>0</v>
      </c>
      <c r="K35" s="59">
        <v>0</v>
      </c>
    </row>
    <row r="36" spans="1:11" x14ac:dyDescent="0.25">
      <c r="A36" s="57" t="s">
        <v>416</v>
      </c>
      <c r="B36" s="58">
        <v>16.29757</v>
      </c>
      <c r="C36" s="59">
        <v>5.8878894615323381E-4</v>
      </c>
      <c r="D36" s="58">
        <v>4285.8218459805003</v>
      </c>
      <c r="E36" s="59">
        <v>1.3664985480215585E-2</v>
      </c>
      <c r="F36" s="58">
        <v>56239.067066177005</v>
      </c>
      <c r="G36" s="59">
        <v>1.0911461755638978E-2</v>
      </c>
      <c r="H36" s="58">
        <v>2350.1876823758003</v>
      </c>
      <c r="I36" s="59">
        <v>2.2721090841029976E-3</v>
      </c>
      <c r="J36" s="58">
        <v>62891.374164533307</v>
      </c>
      <c r="K36" s="59">
        <v>9.6314296541219115E-3</v>
      </c>
    </row>
    <row r="37" spans="1:11" x14ac:dyDescent="0.25">
      <c r="A37" s="57" t="s">
        <v>501</v>
      </c>
      <c r="B37" s="58">
        <v>0</v>
      </c>
      <c r="C37" s="59">
        <v>0</v>
      </c>
      <c r="D37" s="58">
        <v>3308.4801485705002</v>
      </c>
      <c r="E37" s="59">
        <v>1.0548812997021408E-2</v>
      </c>
      <c r="F37" s="58">
        <v>47455.611396337008</v>
      </c>
      <c r="G37" s="59">
        <v>9.2073022518720793E-3</v>
      </c>
      <c r="H37" s="58">
        <v>2319.5820926358001</v>
      </c>
      <c r="I37" s="59">
        <v>2.2425202819004912E-3</v>
      </c>
      <c r="J37" s="58">
        <v>53083.67363754331</v>
      </c>
      <c r="K37" s="59">
        <v>8.1294402485911736E-3</v>
      </c>
    </row>
    <row r="38" spans="1:11" x14ac:dyDescent="0.25">
      <c r="A38" s="57" t="s">
        <v>502</v>
      </c>
      <c r="B38" s="58">
        <v>16.29757</v>
      </c>
      <c r="C38" s="59">
        <v>5.8878894615323381E-4</v>
      </c>
      <c r="D38" s="58">
        <v>33.527357409999993</v>
      </c>
      <c r="E38" s="59">
        <v>1.0689918262172506E-4</v>
      </c>
      <c r="F38" s="58">
        <v>160.13865003999999</v>
      </c>
      <c r="G38" s="59">
        <v>3.1069981183275955E-5</v>
      </c>
      <c r="H38" s="58">
        <v>30.605589739999999</v>
      </c>
      <c r="I38" s="59">
        <v>2.9588802202505976E-5</v>
      </c>
      <c r="J38" s="58">
        <v>240.56916718999997</v>
      </c>
      <c r="K38" s="59">
        <v>3.6841697951765076E-5</v>
      </c>
    </row>
    <row r="39" spans="1:11" x14ac:dyDescent="0.25">
      <c r="A39" s="57" t="s">
        <v>503</v>
      </c>
      <c r="B39" s="58">
        <v>0</v>
      </c>
      <c r="C39" s="59">
        <v>0</v>
      </c>
      <c r="D39" s="58">
        <v>0</v>
      </c>
      <c r="E39" s="59">
        <v>0</v>
      </c>
      <c r="F39" s="58">
        <v>0</v>
      </c>
      <c r="G39" s="59">
        <v>0</v>
      </c>
      <c r="H39" s="58">
        <v>0</v>
      </c>
      <c r="I39" s="59">
        <v>0</v>
      </c>
      <c r="J39" s="58">
        <v>0</v>
      </c>
      <c r="K39" s="59">
        <v>0</v>
      </c>
    </row>
    <row r="40" spans="1:11" x14ac:dyDescent="0.25">
      <c r="A40" s="57" t="s">
        <v>504</v>
      </c>
      <c r="B40" s="58">
        <v>0</v>
      </c>
      <c r="C40" s="59">
        <v>0</v>
      </c>
      <c r="D40" s="58">
        <v>943.81434000000002</v>
      </c>
      <c r="E40" s="59">
        <v>3.0092733005724513E-3</v>
      </c>
      <c r="F40" s="58">
        <v>8623.3170198000007</v>
      </c>
      <c r="G40" s="59">
        <v>1.673089522583622E-3</v>
      </c>
      <c r="H40" s="58">
        <v>0</v>
      </c>
      <c r="I40" s="59">
        <v>0</v>
      </c>
      <c r="J40" s="58">
        <v>9567.1313598000015</v>
      </c>
      <c r="K40" s="59">
        <v>1.4651477075789728E-3</v>
      </c>
    </row>
    <row r="41" spans="1:11" x14ac:dyDescent="0.25">
      <c r="A41" s="57" t="s">
        <v>417</v>
      </c>
      <c r="B41" s="58">
        <v>3922.8261686000005</v>
      </c>
      <c r="C41" s="59">
        <v>0.14172153798095802</v>
      </c>
      <c r="D41" s="58">
        <v>4324.4748274848998</v>
      </c>
      <c r="E41" s="59">
        <v>1.3788227287739626E-2</v>
      </c>
      <c r="F41" s="58">
        <v>104179.23442328691</v>
      </c>
      <c r="G41" s="59">
        <v>2.0212777192833261E-2</v>
      </c>
      <c r="H41" s="58">
        <v>2454.5693776716003</v>
      </c>
      <c r="I41" s="59">
        <v>2.3730229812671194E-3</v>
      </c>
      <c r="J41" s="58">
        <v>114881.1047970434</v>
      </c>
      <c r="K41" s="59">
        <v>1.7593339216055933E-2</v>
      </c>
    </row>
    <row r="42" spans="1:11" x14ac:dyDescent="0.25">
      <c r="A42" s="57" t="s">
        <v>501</v>
      </c>
      <c r="B42" s="58">
        <v>0</v>
      </c>
      <c r="C42" s="59">
        <v>0</v>
      </c>
      <c r="D42" s="58">
        <v>4067.7137590848997</v>
      </c>
      <c r="E42" s="59">
        <v>1.2969566037304951E-2</v>
      </c>
      <c r="F42" s="58">
        <v>32125.3438474369</v>
      </c>
      <c r="G42" s="59">
        <v>6.2329352008201463E-3</v>
      </c>
      <c r="H42" s="58">
        <v>2197.8083092716001</v>
      </c>
      <c r="I42" s="59">
        <v>2.1247921015248327E-3</v>
      </c>
      <c r="J42" s="58">
        <v>38390.865915793394</v>
      </c>
      <c r="K42" s="59">
        <v>5.8793265267418965E-3</v>
      </c>
    </row>
    <row r="43" spans="1:11" x14ac:dyDescent="0.25">
      <c r="A43" s="57" t="s">
        <v>503</v>
      </c>
      <c r="B43" s="58">
        <v>3922.8261686000005</v>
      </c>
      <c r="C43" s="59">
        <v>0.14172153798095802</v>
      </c>
      <c r="D43" s="58">
        <v>0</v>
      </c>
      <c r="E43" s="59">
        <v>0</v>
      </c>
      <c r="F43" s="58">
        <v>65800</v>
      </c>
      <c r="G43" s="59">
        <v>1.2766466817029488E-2</v>
      </c>
      <c r="H43" s="58">
        <v>0</v>
      </c>
      <c r="I43" s="59">
        <v>0</v>
      </c>
      <c r="J43" s="58">
        <v>69722.826168600004</v>
      </c>
      <c r="K43" s="59">
        <v>1.0677624784801431E-2</v>
      </c>
    </row>
    <row r="44" spans="1:11" x14ac:dyDescent="0.25">
      <c r="A44" s="57" t="s">
        <v>504</v>
      </c>
      <c r="B44" s="58">
        <v>0</v>
      </c>
      <c r="C44" s="59">
        <v>0</v>
      </c>
      <c r="D44" s="58">
        <v>256.7610684</v>
      </c>
      <c r="E44" s="59">
        <v>8.1866125043467434E-4</v>
      </c>
      <c r="F44" s="58">
        <v>6253.8905758499995</v>
      </c>
      <c r="G44" s="59">
        <v>1.213375174983624E-3</v>
      </c>
      <c r="H44" s="58">
        <v>256.7610684</v>
      </c>
      <c r="I44" s="59">
        <v>2.4823087974228683E-4</v>
      </c>
      <c r="J44" s="58">
        <v>6767.4127126499998</v>
      </c>
      <c r="K44" s="59">
        <v>1.0363879045126043E-3</v>
      </c>
    </row>
    <row r="45" spans="1:11" x14ac:dyDescent="0.25">
      <c r="A45" s="57" t="s">
        <v>506</v>
      </c>
      <c r="B45" s="58">
        <v>2897.3617832</v>
      </c>
      <c r="C45" s="59">
        <v>0.10467416866164601</v>
      </c>
      <c r="D45" s="58">
        <v>0</v>
      </c>
      <c r="E45" s="59">
        <v>0</v>
      </c>
      <c r="F45" s="58">
        <v>0</v>
      </c>
      <c r="G45" s="59">
        <v>0</v>
      </c>
      <c r="H45" s="58">
        <v>0</v>
      </c>
      <c r="I45" s="59">
        <v>0</v>
      </c>
      <c r="J45" s="58">
        <v>2897.3617832</v>
      </c>
      <c r="K45" s="59">
        <v>4.4371325270181584E-4</v>
      </c>
    </row>
    <row r="46" spans="1:11" x14ac:dyDescent="0.25">
      <c r="A46" s="57" t="s">
        <v>507</v>
      </c>
      <c r="B46" s="58">
        <v>393.87218320000005</v>
      </c>
      <c r="C46" s="59">
        <v>1.4229580708375633E-2</v>
      </c>
      <c r="D46" s="58">
        <v>0</v>
      </c>
      <c r="E46" s="59">
        <v>0</v>
      </c>
      <c r="F46" s="58">
        <v>0</v>
      </c>
      <c r="G46" s="59">
        <v>0</v>
      </c>
      <c r="H46" s="58">
        <v>0</v>
      </c>
      <c r="I46" s="59">
        <v>0</v>
      </c>
      <c r="J46" s="58">
        <v>393.87218320000005</v>
      </c>
      <c r="K46" s="59">
        <v>6.0319118092120463E-5</v>
      </c>
    </row>
    <row r="47" spans="1:11" x14ac:dyDescent="0.25">
      <c r="A47" s="57" t="s">
        <v>503</v>
      </c>
      <c r="B47" s="58">
        <v>2503.4895999999999</v>
      </c>
      <c r="C47" s="59">
        <v>9.0444587953270372E-2</v>
      </c>
      <c r="D47" s="58">
        <v>0</v>
      </c>
      <c r="E47" s="59">
        <v>0</v>
      </c>
      <c r="F47" s="58">
        <v>0</v>
      </c>
      <c r="G47" s="59">
        <v>0</v>
      </c>
      <c r="H47" s="58">
        <v>0</v>
      </c>
      <c r="I47" s="59">
        <v>0</v>
      </c>
      <c r="J47" s="58">
        <v>2503.4895999999999</v>
      </c>
      <c r="K47" s="59">
        <v>3.8339413460969536E-4</v>
      </c>
    </row>
    <row r="48" spans="1:11" x14ac:dyDescent="0.25">
      <c r="A48" s="57" t="s">
        <v>419</v>
      </c>
      <c r="B48" s="58">
        <v>0</v>
      </c>
      <c r="C48" s="59">
        <v>0</v>
      </c>
      <c r="D48" s="58">
        <v>1142.9993560508001</v>
      </c>
      <c r="E48" s="59">
        <v>3.6443581104469948E-3</v>
      </c>
      <c r="F48" s="58">
        <v>42192.514797876</v>
      </c>
      <c r="G48" s="59">
        <v>8.1861601838010573E-3</v>
      </c>
      <c r="H48" s="58">
        <v>9610.1980000000003</v>
      </c>
      <c r="I48" s="59">
        <v>9.2909252905942711E-3</v>
      </c>
      <c r="J48" s="58">
        <v>52945.712153926797</v>
      </c>
      <c r="K48" s="59">
        <v>8.108312290392097E-3</v>
      </c>
    </row>
    <row r="49" spans="1:11" x14ac:dyDescent="0.25">
      <c r="A49" s="57" t="s">
        <v>508</v>
      </c>
      <c r="B49" s="58">
        <v>0</v>
      </c>
      <c r="C49" s="59">
        <v>0</v>
      </c>
      <c r="D49" s="58">
        <v>498.61235605080003</v>
      </c>
      <c r="E49" s="59">
        <v>1.589783908558962E-3</v>
      </c>
      <c r="F49" s="58">
        <v>5318.5317978760004</v>
      </c>
      <c r="G49" s="59">
        <v>1.0318975640258381E-3</v>
      </c>
      <c r="H49" s="58">
        <v>0</v>
      </c>
      <c r="I49" s="59">
        <v>0</v>
      </c>
      <c r="J49" s="58">
        <v>5817.1441539268008</v>
      </c>
      <c r="K49" s="59">
        <v>8.9086008138184966E-4</v>
      </c>
    </row>
    <row r="50" spans="1:11" x14ac:dyDescent="0.25">
      <c r="A50" s="57" t="s">
        <v>503</v>
      </c>
      <c r="B50" s="58">
        <v>0</v>
      </c>
      <c r="C50" s="59">
        <v>0</v>
      </c>
      <c r="D50" s="58">
        <v>644.38699999999994</v>
      </c>
      <c r="E50" s="59">
        <v>2.0545742018880323E-3</v>
      </c>
      <c r="F50" s="58">
        <v>36873.983</v>
      </c>
      <c r="G50" s="59">
        <v>7.1542626197752196E-3</v>
      </c>
      <c r="H50" s="58">
        <v>9610.1980000000003</v>
      </c>
      <c r="I50" s="59">
        <v>9.2909252905942711E-3</v>
      </c>
      <c r="J50" s="58">
        <v>47128.567999999999</v>
      </c>
      <c r="K50" s="59">
        <v>7.2174522090102475E-3</v>
      </c>
    </row>
    <row r="51" spans="1:11" x14ac:dyDescent="0.25">
      <c r="A51" s="57" t="s">
        <v>420</v>
      </c>
      <c r="B51" s="58">
        <v>208.08821</v>
      </c>
      <c r="C51" s="59">
        <v>7.5176874756674034E-3</v>
      </c>
      <c r="D51" s="58">
        <v>1917.7737831787999</v>
      </c>
      <c r="E51" s="59">
        <v>6.1146617482605563E-3</v>
      </c>
      <c r="F51" s="58">
        <v>87151.530795922386</v>
      </c>
      <c r="G51" s="59">
        <v>1.6909074862605879E-2</v>
      </c>
      <c r="H51" s="58">
        <v>24024.184107107201</v>
      </c>
      <c r="I51" s="59">
        <v>2.3226045884446423E-2</v>
      </c>
      <c r="J51" s="58">
        <v>113301.57689620838</v>
      </c>
      <c r="K51" s="59">
        <v>1.7351444169784316E-2</v>
      </c>
    </row>
    <row r="52" spans="1:11" x14ac:dyDescent="0.25">
      <c r="A52" s="57" t="s">
        <v>500</v>
      </c>
      <c r="B52" s="58">
        <v>0</v>
      </c>
      <c r="C52" s="59">
        <v>0</v>
      </c>
      <c r="D52" s="58">
        <v>1700.0727183288</v>
      </c>
      <c r="E52" s="59">
        <v>5.420540061193059E-3</v>
      </c>
      <c r="F52" s="58">
        <v>84970.755533509189</v>
      </c>
      <c r="G52" s="59">
        <v>1.6485962476238143E-2</v>
      </c>
      <c r="H52" s="58">
        <v>23797.5512015772</v>
      </c>
      <c r="I52" s="59">
        <v>2.3006942241246817E-2</v>
      </c>
      <c r="J52" s="58">
        <v>110468.37945341518</v>
      </c>
      <c r="K52" s="59">
        <v>1.6917557293738134E-2</v>
      </c>
    </row>
    <row r="53" spans="1:11" x14ac:dyDescent="0.25">
      <c r="A53" s="57" t="s">
        <v>502</v>
      </c>
      <c r="B53" s="58">
        <v>208.08821</v>
      </c>
      <c r="C53" s="59">
        <v>7.5176874756674034E-3</v>
      </c>
      <c r="D53" s="58">
        <v>217.70106484999999</v>
      </c>
      <c r="E53" s="59">
        <v>6.9412168706749753E-4</v>
      </c>
      <c r="F53" s="58">
        <v>1114.8026418899999</v>
      </c>
      <c r="G53" s="59">
        <v>2.1629317530737828E-4</v>
      </c>
      <c r="H53" s="58">
        <v>226.63290552999999</v>
      </c>
      <c r="I53" s="59">
        <v>2.1910364319960307E-4</v>
      </c>
      <c r="J53" s="58">
        <v>1767.2248222699998</v>
      </c>
      <c r="K53" s="59">
        <v>2.7063968286306414E-4</v>
      </c>
    </row>
    <row r="54" spans="1:11" x14ac:dyDescent="0.25">
      <c r="A54" s="57" t="s">
        <v>504</v>
      </c>
      <c r="B54" s="58">
        <v>0</v>
      </c>
      <c r="C54" s="59">
        <v>0</v>
      </c>
      <c r="D54" s="58">
        <v>0</v>
      </c>
      <c r="E54" s="59">
        <v>0</v>
      </c>
      <c r="F54" s="58">
        <v>1065.9726205231998</v>
      </c>
      <c r="G54" s="59">
        <v>2.0681921106035559E-4</v>
      </c>
      <c r="H54" s="58">
        <v>0</v>
      </c>
      <c r="I54" s="59">
        <v>0</v>
      </c>
      <c r="J54" s="58">
        <v>1065.9726205231998</v>
      </c>
      <c r="K54" s="59">
        <v>1.6324719318311584E-4</v>
      </c>
    </row>
    <row r="55" spans="1:11" x14ac:dyDescent="0.25">
      <c r="A55" s="57" t="s">
        <v>509</v>
      </c>
      <c r="B55" s="58">
        <v>0</v>
      </c>
      <c r="C55" s="59">
        <v>0</v>
      </c>
      <c r="D55" s="58">
        <v>0</v>
      </c>
      <c r="E55" s="59">
        <v>0</v>
      </c>
      <c r="F55" s="58">
        <v>2328.6359199999997</v>
      </c>
      <c r="G55" s="59">
        <v>4.5180020063256734E-4</v>
      </c>
      <c r="H55" s="58">
        <v>0</v>
      </c>
      <c r="I55" s="59">
        <v>0</v>
      </c>
      <c r="J55" s="58">
        <v>2328.6359199999997</v>
      </c>
      <c r="K55" s="59">
        <v>3.5661636196509535E-4</v>
      </c>
    </row>
    <row r="56" spans="1:11" x14ac:dyDescent="0.25">
      <c r="A56" s="57" t="s">
        <v>502</v>
      </c>
      <c r="B56" s="58">
        <v>0</v>
      </c>
      <c r="C56" s="59">
        <v>0</v>
      </c>
      <c r="D56" s="58">
        <v>0</v>
      </c>
      <c r="E56" s="59">
        <v>0</v>
      </c>
      <c r="F56" s="58">
        <v>2328.6359199999997</v>
      </c>
      <c r="G56" s="59">
        <v>4.5180020063256734E-4</v>
      </c>
      <c r="H56" s="58">
        <v>0</v>
      </c>
      <c r="I56" s="59">
        <v>0</v>
      </c>
      <c r="J56" s="58">
        <v>2328.6359199999997</v>
      </c>
      <c r="K56" s="59">
        <v>3.5661636196509535E-4</v>
      </c>
    </row>
    <row r="57" spans="1:11" x14ac:dyDescent="0.25">
      <c r="A57" s="57" t="s">
        <v>510</v>
      </c>
      <c r="B57" s="58">
        <v>0</v>
      </c>
      <c r="C57" s="59">
        <v>0</v>
      </c>
      <c r="D57" s="58">
        <v>1129.5775954722001</v>
      </c>
      <c r="E57" s="59">
        <v>3.6015639463364379E-3</v>
      </c>
      <c r="F57" s="58">
        <v>4385.7308519037997</v>
      </c>
      <c r="G57" s="59">
        <v>8.5091622172116005E-4</v>
      </c>
      <c r="H57" s="58">
        <v>0</v>
      </c>
      <c r="I57" s="59">
        <v>0</v>
      </c>
      <c r="J57" s="58">
        <v>5515.308447376</v>
      </c>
      <c r="K57" s="59">
        <v>8.4463578729756421E-4</v>
      </c>
    </row>
    <row r="58" spans="1:11" x14ac:dyDescent="0.25">
      <c r="A58" s="57" t="s">
        <v>504</v>
      </c>
      <c r="B58" s="58">
        <v>0</v>
      </c>
      <c r="C58" s="59">
        <v>0</v>
      </c>
      <c r="D58" s="58">
        <v>1129.5775954722001</v>
      </c>
      <c r="E58" s="59">
        <v>3.6015639463364379E-3</v>
      </c>
      <c r="F58" s="58">
        <v>4385.7308519037997</v>
      </c>
      <c r="G58" s="59">
        <v>8.5091622172116005E-4</v>
      </c>
      <c r="H58" s="58">
        <v>0</v>
      </c>
      <c r="I58" s="59">
        <v>0</v>
      </c>
      <c r="J58" s="58">
        <v>5515.308447376</v>
      </c>
      <c r="K58" s="59">
        <v>8.4463578729756421E-4</v>
      </c>
    </row>
    <row r="59" spans="1:11" x14ac:dyDescent="0.25">
      <c r="A59" s="57" t="s">
        <v>511</v>
      </c>
      <c r="B59" s="58">
        <v>0</v>
      </c>
      <c r="C59" s="59">
        <v>0</v>
      </c>
      <c r="D59" s="58">
        <v>511.33096292000005</v>
      </c>
      <c r="E59" s="59">
        <v>1.6303361257163757E-3</v>
      </c>
      <c r="F59" s="58">
        <v>27593.041112359999</v>
      </c>
      <c r="G59" s="59">
        <v>5.3535812118825892E-3</v>
      </c>
      <c r="H59" s="58">
        <v>19407.400116719997</v>
      </c>
      <c r="I59" s="59">
        <v>1.876264199438097E-2</v>
      </c>
      <c r="J59" s="58">
        <v>47511.772191999997</v>
      </c>
      <c r="K59" s="59">
        <v>7.2761375894370914E-3</v>
      </c>
    </row>
    <row r="60" spans="1:11" x14ac:dyDescent="0.25">
      <c r="A60" s="57" t="s">
        <v>500</v>
      </c>
      <c r="B60" s="58">
        <v>0</v>
      </c>
      <c r="C60" s="59">
        <v>0</v>
      </c>
      <c r="D60" s="58">
        <v>511.33096292000005</v>
      </c>
      <c r="E60" s="59">
        <v>1.6303361257163757E-3</v>
      </c>
      <c r="F60" s="58">
        <v>27593.041112359999</v>
      </c>
      <c r="G60" s="59">
        <v>5.3535812118825892E-3</v>
      </c>
      <c r="H60" s="58">
        <v>19407.400116719997</v>
      </c>
      <c r="I60" s="59">
        <v>1.876264199438097E-2</v>
      </c>
      <c r="J60" s="58">
        <v>47511.772191999997</v>
      </c>
      <c r="K60" s="59">
        <v>7.2761375894370914E-3</v>
      </c>
    </row>
    <row r="61" spans="1:11" x14ac:dyDescent="0.25">
      <c r="A61" s="57" t="s">
        <v>512</v>
      </c>
      <c r="B61" s="58">
        <v>4500.5015497499999</v>
      </c>
      <c r="C61" s="59">
        <v>0.16259145164820876</v>
      </c>
      <c r="D61" s="58">
        <v>21897.027346478499</v>
      </c>
      <c r="E61" s="59">
        <v>6.9816845287244286E-2</v>
      </c>
      <c r="F61" s="58">
        <v>36715.396470892898</v>
      </c>
      <c r="G61" s="59">
        <v>7.1234937799351944E-3</v>
      </c>
      <c r="H61" s="58">
        <v>7428.3999998681002</v>
      </c>
      <c r="I61" s="59">
        <v>7.1816115992017031E-3</v>
      </c>
      <c r="J61" s="58">
        <v>70541.325366989491</v>
      </c>
      <c r="K61" s="59">
        <v>1.0802972935576759E-2</v>
      </c>
    </row>
    <row r="62" spans="1:11" x14ac:dyDescent="0.25">
      <c r="A62" s="57" t="s">
        <v>507</v>
      </c>
      <c r="B62" s="58">
        <v>4500.5015497499999</v>
      </c>
      <c r="C62" s="59">
        <v>0.16259145164820876</v>
      </c>
      <c r="D62" s="58">
        <v>0</v>
      </c>
      <c r="E62" s="59">
        <v>0</v>
      </c>
      <c r="F62" s="58">
        <v>0</v>
      </c>
      <c r="G62" s="59">
        <v>0</v>
      </c>
      <c r="H62" s="58">
        <v>0</v>
      </c>
      <c r="I62" s="59">
        <v>0</v>
      </c>
      <c r="J62" s="58">
        <v>4500.5015497499999</v>
      </c>
      <c r="K62" s="59">
        <v>6.8922431192683766E-4</v>
      </c>
    </row>
    <row r="63" spans="1:11" x14ac:dyDescent="0.25">
      <c r="A63" s="57" t="s">
        <v>504</v>
      </c>
      <c r="B63" s="58">
        <v>0</v>
      </c>
      <c r="C63" s="59">
        <v>0</v>
      </c>
      <c r="D63" s="58">
        <v>21897.027346478499</v>
      </c>
      <c r="E63" s="59">
        <v>6.9816845287244286E-2</v>
      </c>
      <c r="F63" s="58">
        <v>36715.396470892898</v>
      </c>
      <c r="G63" s="59">
        <v>7.1234937799351944E-3</v>
      </c>
      <c r="H63" s="58">
        <v>7428.3999998681002</v>
      </c>
      <c r="I63" s="59">
        <v>7.1816115992017031E-3</v>
      </c>
      <c r="J63" s="58">
        <v>66040.823817239492</v>
      </c>
      <c r="K63" s="59">
        <v>1.0113748623649922E-2</v>
      </c>
    </row>
    <row r="64" spans="1:11" x14ac:dyDescent="0.25">
      <c r="A64" s="57" t="s">
        <v>513</v>
      </c>
      <c r="B64" s="58">
        <v>0</v>
      </c>
      <c r="C64" s="59">
        <v>0</v>
      </c>
      <c r="D64" s="58">
        <v>1854.7651068492999</v>
      </c>
      <c r="E64" s="59">
        <v>5.9137638392684384E-3</v>
      </c>
      <c r="F64" s="58">
        <v>37681.764132406701</v>
      </c>
      <c r="G64" s="59">
        <v>7.3109877112994244E-3</v>
      </c>
      <c r="H64" s="58">
        <v>2197.3568793999998</v>
      </c>
      <c r="I64" s="59">
        <v>2.1243556691837944E-3</v>
      </c>
      <c r="J64" s="58">
        <v>41733.886118656003</v>
      </c>
      <c r="K64" s="59">
        <v>6.391289643209102E-3</v>
      </c>
    </row>
    <row r="65" spans="1:11" x14ac:dyDescent="0.25">
      <c r="A65" s="57" t="s">
        <v>504</v>
      </c>
      <c r="B65" s="58">
        <v>0</v>
      </c>
      <c r="C65" s="59">
        <v>0</v>
      </c>
      <c r="D65" s="58">
        <v>1854.7651068492999</v>
      </c>
      <c r="E65" s="59">
        <v>5.9137638392684384E-3</v>
      </c>
      <c r="F65" s="58">
        <v>37681.764132406701</v>
      </c>
      <c r="G65" s="59">
        <v>7.3109877112994244E-3</v>
      </c>
      <c r="H65" s="58">
        <v>2197.3568793999998</v>
      </c>
      <c r="I65" s="59">
        <v>2.1243556691837944E-3</v>
      </c>
      <c r="J65" s="58">
        <v>41733.886118656003</v>
      </c>
      <c r="K65" s="59">
        <v>6.391289643209102E-3</v>
      </c>
    </row>
    <row r="66" spans="1:11" x14ac:dyDescent="0.25">
      <c r="A66" s="57" t="s">
        <v>514</v>
      </c>
      <c r="B66" s="58">
        <v>0</v>
      </c>
      <c r="C66" s="59">
        <v>0</v>
      </c>
      <c r="D66" s="58">
        <v>459.02780355150003</v>
      </c>
      <c r="E66" s="59">
        <v>1.4635718646189939E-3</v>
      </c>
      <c r="F66" s="58">
        <v>5763.3490890354997</v>
      </c>
      <c r="G66" s="59">
        <v>1.1182006823727787E-3</v>
      </c>
      <c r="H66" s="58">
        <v>408.02471426799997</v>
      </c>
      <c r="I66" s="59">
        <v>3.9446920208928703E-4</v>
      </c>
      <c r="J66" s="58">
        <v>6630.401606855</v>
      </c>
      <c r="K66" s="59">
        <v>1.0154054908695872E-3</v>
      </c>
    </row>
    <row r="67" spans="1:11" x14ac:dyDescent="0.25">
      <c r="A67" s="57" t="s">
        <v>504</v>
      </c>
      <c r="B67" s="58">
        <v>0</v>
      </c>
      <c r="C67" s="59">
        <v>0</v>
      </c>
      <c r="D67" s="58">
        <v>459.02780355150003</v>
      </c>
      <c r="E67" s="59">
        <v>1.4635718646189939E-3</v>
      </c>
      <c r="F67" s="58">
        <v>5763.3490890354997</v>
      </c>
      <c r="G67" s="59">
        <v>1.1182006823727787E-3</v>
      </c>
      <c r="H67" s="58">
        <v>408.02471426799997</v>
      </c>
      <c r="I67" s="59">
        <v>3.9446920208928703E-4</v>
      </c>
      <c r="J67" s="58">
        <v>6630.401606855</v>
      </c>
      <c r="K67" s="59">
        <v>1.0154054908695872E-3</v>
      </c>
    </row>
    <row r="68" spans="1:11" x14ac:dyDescent="0.25">
      <c r="A68" s="57" t="s">
        <v>515</v>
      </c>
      <c r="B68" s="58">
        <v>0</v>
      </c>
      <c r="C68" s="59">
        <v>0</v>
      </c>
      <c r="D68" s="58">
        <v>1148.350115637</v>
      </c>
      <c r="E68" s="59">
        <v>3.6614185610866126E-3</v>
      </c>
      <c r="F68" s="58">
        <v>61704.6573257583</v>
      </c>
      <c r="G68" s="59">
        <v>1.1971891492484329E-2</v>
      </c>
      <c r="H68" s="58">
        <v>19049.1700118876</v>
      </c>
      <c r="I68" s="59">
        <v>1.8416313111163419E-2</v>
      </c>
      <c r="J68" s="58">
        <v>81902.177453282886</v>
      </c>
      <c r="K68" s="59">
        <v>1.2542818011846783E-2</v>
      </c>
    </row>
    <row r="69" spans="1:11" x14ac:dyDescent="0.25">
      <c r="A69" s="57" t="s">
        <v>500</v>
      </c>
      <c r="B69" s="58">
        <v>0</v>
      </c>
      <c r="C69" s="59">
        <v>0</v>
      </c>
      <c r="D69" s="58">
        <v>968.25090001199999</v>
      </c>
      <c r="E69" s="59">
        <v>3.0871872339440802E-3</v>
      </c>
      <c r="F69" s="58">
        <v>53134.936315602099</v>
      </c>
      <c r="G69" s="59">
        <v>1.0309200627630841E-2</v>
      </c>
      <c r="H69" s="58">
        <v>19049.1700118876</v>
      </c>
      <c r="I69" s="59">
        <v>1.8416313111163419E-2</v>
      </c>
      <c r="J69" s="58">
        <v>73152.357227501692</v>
      </c>
      <c r="K69" s="59">
        <v>1.1202836510244464E-2</v>
      </c>
    </row>
    <row r="70" spans="1:11" x14ac:dyDescent="0.25">
      <c r="A70" s="57" t="s">
        <v>504</v>
      </c>
      <c r="B70" s="58">
        <v>0</v>
      </c>
      <c r="C70" s="59">
        <v>0</v>
      </c>
      <c r="D70" s="58">
        <v>180.099215625</v>
      </c>
      <c r="E70" s="59">
        <v>5.7423132714253238E-4</v>
      </c>
      <c r="F70" s="58">
        <v>8569.7210101561996</v>
      </c>
      <c r="G70" s="59">
        <v>1.6626908648534886E-3</v>
      </c>
      <c r="H70" s="58">
        <v>0</v>
      </c>
      <c r="I70" s="59">
        <v>0</v>
      </c>
      <c r="J70" s="58">
        <v>8749.820225781199</v>
      </c>
      <c r="K70" s="59">
        <v>1.3399815016023203E-3</v>
      </c>
    </row>
    <row r="71" spans="1:11" x14ac:dyDescent="0.25">
      <c r="A71" s="57" t="s">
        <v>516</v>
      </c>
      <c r="B71" s="58">
        <v>0</v>
      </c>
      <c r="C71" s="59">
        <v>0</v>
      </c>
      <c r="D71" s="58">
        <v>351.22555769520005</v>
      </c>
      <c r="E71" s="59">
        <v>1.1198533953731139E-3</v>
      </c>
      <c r="F71" s="58">
        <v>6487.5413108893999</v>
      </c>
      <c r="G71" s="59">
        <v>1.2587079159510261E-3</v>
      </c>
      <c r="H71" s="58">
        <v>1317.0958413569999</v>
      </c>
      <c r="I71" s="59">
        <v>1.2733389117061157E-3</v>
      </c>
      <c r="J71" s="58">
        <v>8155.8627099415999</v>
      </c>
      <c r="K71" s="59">
        <v>1.2490205374424343E-3</v>
      </c>
    </row>
    <row r="72" spans="1:11" x14ac:dyDescent="0.25">
      <c r="A72" s="57" t="s">
        <v>501</v>
      </c>
      <c r="B72" s="58">
        <v>0</v>
      </c>
      <c r="C72" s="59">
        <v>0</v>
      </c>
      <c r="D72" s="58">
        <v>351.22555769520005</v>
      </c>
      <c r="E72" s="59">
        <v>1.1198533953731139E-3</v>
      </c>
      <c r="F72" s="58">
        <v>6487.5413108893999</v>
      </c>
      <c r="G72" s="59">
        <v>1.2587079159510261E-3</v>
      </c>
      <c r="H72" s="58">
        <v>1317.0958413569999</v>
      </c>
      <c r="I72" s="59">
        <v>1.2733389117061157E-3</v>
      </c>
      <c r="J72" s="58">
        <v>8155.8627099415999</v>
      </c>
      <c r="K72" s="59">
        <v>1.2490205374424343E-3</v>
      </c>
    </row>
    <row r="73" spans="1:11" x14ac:dyDescent="0.25">
      <c r="A73" s="57" t="s">
        <v>414</v>
      </c>
      <c r="B73" s="58">
        <v>0</v>
      </c>
      <c r="C73" s="59">
        <v>0</v>
      </c>
      <c r="D73" s="58">
        <v>4628.1903902208005</v>
      </c>
      <c r="E73" s="59">
        <v>1.4756599026941515E-2</v>
      </c>
      <c r="F73" s="58">
        <v>60562.481803199997</v>
      </c>
      <c r="G73" s="59">
        <v>1.1750287451329862E-2</v>
      </c>
      <c r="H73" s="58">
        <v>3097.25934336</v>
      </c>
      <c r="I73" s="59">
        <v>2.9943613195849688E-3</v>
      </c>
      <c r="J73" s="58">
        <v>68287.931536780801</v>
      </c>
      <c r="K73" s="59">
        <v>1.0457879439894697E-2</v>
      </c>
    </row>
    <row r="74" spans="1:11" x14ac:dyDescent="0.25">
      <c r="A74" s="57" t="s">
        <v>501</v>
      </c>
      <c r="B74" s="58">
        <v>0</v>
      </c>
      <c r="C74" s="59">
        <v>0</v>
      </c>
      <c r="D74" s="58">
        <v>4628.1903902208005</v>
      </c>
      <c r="E74" s="59">
        <v>1.4756599026941515E-2</v>
      </c>
      <c r="F74" s="58">
        <v>60562.481803199997</v>
      </c>
      <c r="G74" s="59">
        <v>1.1750287451329862E-2</v>
      </c>
      <c r="H74" s="58">
        <v>3097.25934336</v>
      </c>
      <c r="I74" s="59">
        <v>2.9943613195849688E-3</v>
      </c>
      <c r="J74" s="58">
        <v>68287.931536780801</v>
      </c>
      <c r="K74" s="59">
        <v>1.0457879439894697E-2</v>
      </c>
    </row>
    <row r="75" spans="1:11" x14ac:dyDescent="0.25">
      <c r="A75" s="57" t="s">
        <v>517</v>
      </c>
      <c r="B75" s="58">
        <v>690.86842245399998</v>
      </c>
      <c r="C75" s="59">
        <v>2.4959284751483672E-2</v>
      </c>
      <c r="D75" s="58">
        <v>0</v>
      </c>
      <c r="E75" s="59">
        <v>0</v>
      </c>
      <c r="F75" s="58">
        <v>0</v>
      </c>
      <c r="G75" s="59">
        <v>0</v>
      </c>
      <c r="H75" s="58">
        <v>0</v>
      </c>
      <c r="I75" s="59">
        <v>0</v>
      </c>
      <c r="J75" s="58">
        <v>690.86842245399998</v>
      </c>
      <c r="K75" s="59">
        <v>1.058022773315762E-4</v>
      </c>
    </row>
    <row r="76" spans="1:11" x14ac:dyDescent="0.25">
      <c r="A76" s="57" t="s">
        <v>507</v>
      </c>
      <c r="B76" s="58">
        <v>690.86842245399998</v>
      </c>
      <c r="C76" s="59">
        <v>2.4959284751483672E-2</v>
      </c>
      <c r="D76" s="58">
        <v>0</v>
      </c>
      <c r="E76" s="59">
        <v>0</v>
      </c>
      <c r="F76" s="58">
        <v>0</v>
      </c>
      <c r="G76" s="59">
        <v>0</v>
      </c>
      <c r="H76" s="58">
        <v>0</v>
      </c>
      <c r="I76" s="59">
        <v>0</v>
      </c>
      <c r="J76" s="58">
        <v>690.86842245399998</v>
      </c>
      <c r="K76" s="59">
        <v>1.058022773315762E-4</v>
      </c>
    </row>
    <row r="77" spans="1:11" x14ac:dyDescent="0.25">
      <c r="A77" s="57" t="s">
        <v>421</v>
      </c>
      <c r="B77" s="58">
        <v>5735.4435687000005</v>
      </c>
      <c r="C77" s="59">
        <v>0.20720670471341529</v>
      </c>
      <c r="D77" s="58">
        <v>0</v>
      </c>
      <c r="E77" s="59">
        <v>0</v>
      </c>
      <c r="F77" s="58">
        <v>0</v>
      </c>
      <c r="G77" s="59">
        <v>0</v>
      </c>
      <c r="H77" s="58">
        <v>0</v>
      </c>
      <c r="I77" s="59">
        <v>0</v>
      </c>
      <c r="J77" s="58">
        <v>5735.4435687000005</v>
      </c>
      <c r="K77" s="59">
        <v>8.7834813598765488E-4</v>
      </c>
    </row>
    <row r="78" spans="1:11" x14ac:dyDescent="0.25">
      <c r="A78" s="57" t="s">
        <v>503</v>
      </c>
      <c r="B78" s="58">
        <v>5735.4435687000005</v>
      </c>
      <c r="C78" s="59">
        <v>0.20720670471341529</v>
      </c>
      <c r="D78" s="58">
        <v>0</v>
      </c>
      <c r="E78" s="59">
        <v>0</v>
      </c>
      <c r="F78" s="58">
        <v>0</v>
      </c>
      <c r="G78" s="59">
        <v>0</v>
      </c>
      <c r="H78" s="58">
        <v>0</v>
      </c>
      <c r="I78" s="59">
        <v>0</v>
      </c>
      <c r="J78" s="58">
        <v>5735.4435687000005</v>
      </c>
      <c r="K78" s="59">
        <v>8.7834813598765488E-4</v>
      </c>
    </row>
    <row r="79" spans="1:11" x14ac:dyDescent="0.25">
      <c r="A79" s="57" t="s">
        <v>472</v>
      </c>
      <c r="B79" s="58">
        <v>0</v>
      </c>
      <c r="C79" s="59">
        <v>0</v>
      </c>
      <c r="D79" s="58">
        <v>1210.27</v>
      </c>
      <c r="E79" s="59">
        <v>3.8588449477084869E-3</v>
      </c>
      <c r="F79" s="58">
        <v>28196.02</v>
      </c>
      <c r="G79" s="59">
        <v>5.4705707249589636E-3</v>
      </c>
      <c r="H79" s="58">
        <v>12789.61</v>
      </c>
      <c r="I79" s="59">
        <v>1.2364709968081552E-2</v>
      </c>
      <c r="J79" s="58">
        <v>42195.9</v>
      </c>
      <c r="K79" s="59">
        <v>6.4620442459905744E-3</v>
      </c>
    </row>
    <row r="80" spans="1:11" x14ac:dyDescent="0.25">
      <c r="A80" s="54" t="s">
        <v>518</v>
      </c>
      <c r="B80" s="55">
        <v>0</v>
      </c>
      <c r="C80" s="56">
        <v>0</v>
      </c>
      <c r="D80" s="55">
        <v>1210.27</v>
      </c>
      <c r="E80" s="56">
        <v>3.8588449477084869E-3</v>
      </c>
      <c r="F80" s="55">
        <v>28196.02</v>
      </c>
      <c r="G80" s="56">
        <v>5.4705707249589636E-3</v>
      </c>
      <c r="H80" s="55">
        <v>12789.61</v>
      </c>
      <c r="I80" s="56">
        <v>1.2364709968081552E-2</v>
      </c>
      <c r="J80" s="55">
        <v>42195.9</v>
      </c>
      <c r="K80" s="56">
        <v>6.4620442459905744E-3</v>
      </c>
    </row>
    <row r="81" spans="1:11" x14ac:dyDescent="0.25">
      <c r="A81" s="57" t="s">
        <v>519</v>
      </c>
      <c r="B81" s="58">
        <v>2510.5485975000001</v>
      </c>
      <c r="C81" s="59">
        <v>9.069961122968051E-2</v>
      </c>
      <c r="D81" s="58">
        <v>0</v>
      </c>
      <c r="E81" s="59">
        <v>0</v>
      </c>
      <c r="F81" s="58">
        <v>0</v>
      </c>
      <c r="G81" s="59">
        <v>0</v>
      </c>
      <c r="H81" s="58">
        <v>0</v>
      </c>
      <c r="I81" s="59">
        <v>0</v>
      </c>
      <c r="J81" s="58">
        <v>2510.5485975000001</v>
      </c>
      <c r="K81" s="59">
        <v>3.8447517694265514E-4</v>
      </c>
    </row>
    <row r="82" spans="1:11" x14ac:dyDescent="0.25">
      <c r="A82" s="57" t="s">
        <v>503</v>
      </c>
      <c r="B82" s="58">
        <v>2510.5485975000001</v>
      </c>
      <c r="C82" s="59">
        <v>9.069961122968051E-2</v>
      </c>
      <c r="D82" s="58">
        <v>0</v>
      </c>
      <c r="E82" s="59">
        <v>0</v>
      </c>
      <c r="F82" s="58">
        <v>0</v>
      </c>
      <c r="G82" s="59">
        <v>0</v>
      </c>
      <c r="H82" s="58">
        <v>0</v>
      </c>
      <c r="I82" s="59">
        <v>0</v>
      </c>
      <c r="J82" s="58">
        <v>2510.5485975000001</v>
      </c>
      <c r="K82" s="59">
        <v>3.8447517694265514E-4</v>
      </c>
    </row>
    <row r="83" spans="1:11" x14ac:dyDescent="0.25">
      <c r="A83" s="57" t="s">
        <v>520</v>
      </c>
      <c r="B83" s="58">
        <v>0</v>
      </c>
      <c r="C83" s="59">
        <v>0</v>
      </c>
      <c r="D83" s="58">
        <v>76777.351410262883</v>
      </c>
      <c r="E83" s="59">
        <v>0.24479818105706333</v>
      </c>
      <c r="F83" s="58">
        <v>916536.78023154312</v>
      </c>
      <c r="G83" s="59">
        <v>0.17782578102451435</v>
      </c>
      <c r="H83" s="58">
        <v>263770.81434097816</v>
      </c>
      <c r="I83" s="59">
        <v>0.25500774592586334</v>
      </c>
      <c r="J83" s="58">
        <v>1257084.9459827838</v>
      </c>
      <c r="K83" s="59">
        <v>0.19251487803102718</v>
      </c>
    </row>
    <row r="84" spans="1:11" x14ac:dyDescent="0.25">
      <c r="A84" s="57" t="s">
        <v>521</v>
      </c>
      <c r="B84" s="58">
        <v>0</v>
      </c>
      <c r="C84" s="59">
        <v>0</v>
      </c>
      <c r="D84" s="58">
        <v>2312.7083816956001</v>
      </c>
      <c r="E84" s="59">
        <v>7.3738777745702517E-3</v>
      </c>
      <c r="F84" s="58">
        <v>33478.683434995095</v>
      </c>
      <c r="G84" s="59">
        <v>6.4955091360288705E-3</v>
      </c>
      <c r="H84" s="58">
        <v>3018.9368482412997</v>
      </c>
      <c r="I84" s="59">
        <v>2.9186408764972425E-3</v>
      </c>
      <c r="J84" s="58">
        <v>38810.328664931993</v>
      </c>
      <c r="K84" s="59">
        <v>5.9435646836357757E-3</v>
      </c>
    </row>
    <row r="85" spans="1:11" x14ac:dyDescent="0.25">
      <c r="A85" s="57" t="s">
        <v>522</v>
      </c>
      <c r="B85" s="58">
        <v>0</v>
      </c>
      <c r="C85" s="59">
        <v>0</v>
      </c>
      <c r="D85" s="58">
        <v>2312.7083816956001</v>
      </c>
      <c r="E85" s="59">
        <v>7.3738777745702517E-3</v>
      </c>
      <c r="F85" s="58">
        <v>33478.683434995095</v>
      </c>
      <c r="G85" s="59">
        <v>6.4955091360288705E-3</v>
      </c>
      <c r="H85" s="58">
        <v>3018.9368482412997</v>
      </c>
      <c r="I85" s="59">
        <v>2.9186408764972425E-3</v>
      </c>
      <c r="J85" s="58">
        <v>38810.328664931993</v>
      </c>
      <c r="K85" s="59">
        <v>5.9435646836357757E-3</v>
      </c>
    </row>
    <row r="86" spans="1:11" x14ac:dyDescent="0.25">
      <c r="A86" s="57" t="s">
        <v>87</v>
      </c>
      <c r="B86" s="58">
        <v>0</v>
      </c>
      <c r="C86" s="59">
        <v>0</v>
      </c>
      <c r="D86" s="58">
        <v>1428.2883497743999</v>
      </c>
      <c r="E86" s="59">
        <v>4.5539782712930464E-3</v>
      </c>
      <c r="F86" s="58">
        <v>88604.163873456811</v>
      </c>
      <c r="G86" s="59">
        <v>1.7190913646521724E-2</v>
      </c>
      <c r="H86" s="58">
        <v>43739.335841094398</v>
      </c>
      <c r="I86" s="59">
        <v>4.2286215285035789E-2</v>
      </c>
      <c r="J86" s="58">
        <v>133771.78806432561</v>
      </c>
      <c r="K86" s="59">
        <v>2.0486331926489208E-2</v>
      </c>
    </row>
    <row r="87" spans="1:11" x14ac:dyDescent="0.25">
      <c r="A87" s="57" t="s">
        <v>500</v>
      </c>
      <c r="B87" s="58">
        <v>0</v>
      </c>
      <c r="C87" s="59">
        <v>0</v>
      </c>
      <c r="D87" s="58">
        <v>830.86178667439992</v>
      </c>
      <c r="E87" s="59">
        <v>2.6491335055421972E-3</v>
      </c>
      <c r="F87" s="58">
        <v>70584.553654136806</v>
      </c>
      <c r="G87" s="59">
        <v>1.3694762340735184E-2</v>
      </c>
      <c r="H87" s="58">
        <v>40143.7517244544</v>
      </c>
      <c r="I87" s="59">
        <v>3.8810084678387556E-2</v>
      </c>
      <c r="J87" s="58">
        <v>111559.16716526561</v>
      </c>
      <c r="K87" s="59">
        <v>1.7084604766524833E-2</v>
      </c>
    </row>
    <row r="88" spans="1:11" x14ac:dyDescent="0.25">
      <c r="A88" s="57" t="s">
        <v>523</v>
      </c>
      <c r="B88" s="58">
        <v>0</v>
      </c>
      <c r="C88" s="59">
        <v>0</v>
      </c>
      <c r="D88" s="58">
        <v>53.164099999999998</v>
      </c>
      <c r="E88" s="59">
        <v>1.6950929849080681E-4</v>
      </c>
      <c r="F88" s="58">
        <v>11948.365</v>
      </c>
      <c r="G88" s="59">
        <v>2.3182128463564823E-3</v>
      </c>
      <c r="H88" s="58">
        <v>3170.94965</v>
      </c>
      <c r="I88" s="59">
        <v>3.0656034660665734E-3</v>
      </c>
      <c r="J88" s="58">
        <v>15172.47875</v>
      </c>
      <c r="K88" s="59">
        <v>2.3235724087850187E-3</v>
      </c>
    </row>
    <row r="89" spans="1:11" x14ac:dyDescent="0.25">
      <c r="A89" s="57" t="s">
        <v>522</v>
      </c>
      <c r="B89" s="58">
        <v>0</v>
      </c>
      <c r="C89" s="59">
        <v>0</v>
      </c>
      <c r="D89" s="58">
        <v>544.26246309999999</v>
      </c>
      <c r="E89" s="59">
        <v>1.7353354672600427E-3</v>
      </c>
      <c r="F89" s="58">
        <v>6071.2452193199997</v>
      </c>
      <c r="G89" s="59">
        <v>1.1779384594300562E-3</v>
      </c>
      <c r="H89" s="58">
        <v>424.63446663999997</v>
      </c>
      <c r="I89" s="59">
        <v>4.105271405816597E-4</v>
      </c>
      <c r="J89" s="58">
        <v>7040.1421490599996</v>
      </c>
      <c r="K89" s="59">
        <v>1.0781547511793538E-3</v>
      </c>
    </row>
    <row r="90" spans="1:11" x14ac:dyDescent="0.25">
      <c r="A90" s="57" t="s">
        <v>524</v>
      </c>
      <c r="B90" s="58">
        <v>0</v>
      </c>
      <c r="C90" s="59">
        <v>0</v>
      </c>
      <c r="D90" s="58">
        <v>1882.2667072808999</v>
      </c>
      <c r="E90" s="59">
        <v>6.0014503983663071E-3</v>
      </c>
      <c r="F90" s="58">
        <v>29767.5597400851</v>
      </c>
      <c r="G90" s="59">
        <v>5.775479690664732E-3</v>
      </c>
      <c r="H90" s="58">
        <v>22791.474573993997</v>
      </c>
      <c r="I90" s="59">
        <v>2.2034289775242622E-2</v>
      </c>
      <c r="J90" s="58">
        <v>54441.301021360006</v>
      </c>
      <c r="K90" s="59">
        <v>8.3373525866096039E-3</v>
      </c>
    </row>
    <row r="91" spans="1:11" x14ac:dyDescent="0.25">
      <c r="A91" s="57" t="s">
        <v>500</v>
      </c>
      <c r="B91" s="58">
        <v>0</v>
      </c>
      <c r="C91" s="59">
        <v>0</v>
      </c>
      <c r="D91" s="58">
        <v>987.97734185800005</v>
      </c>
      <c r="E91" s="59">
        <v>3.1500833484092014E-3</v>
      </c>
      <c r="F91" s="58">
        <v>23684.979306469002</v>
      </c>
      <c r="G91" s="59">
        <v>4.5953419814295836E-3</v>
      </c>
      <c r="H91" s="58">
        <v>19185.040674734999</v>
      </c>
      <c r="I91" s="59">
        <v>1.8547669840514751E-2</v>
      </c>
      <c r="J91" s="58">
        <v>43857.997323062002</v>
      </c>
      <c r="K91" s="59">
        <v>6.7165842947339155E-3</v>
      </c>
    </row>
    <row r="92" spans="1:11" x14ac:dyDescent="0.25">
      <c r="A92" s="57" t="s">
        <v>522</v>
      </c>
      <c r="B92" s="58">
        <v>0</v>
      </c>
      <c r="C92" s="59">
        <v>0</v>
      </c>
      <c r="D92" s="58">
        <v>598.50321105</v>
      </c>
      <c r="E92" s="59">
        <v>1.9082775679374014E-3</v>
      </c>
      <c r="F92" s="58">
        <v>2452.8820125000002</v>
      </c>
      <c r="G92" s="59">
        <v>4.7590633463023959E-4</v>
      </c>
      <c r="H92" s="58">
        <v>0</v>
      </c>
      <c r="I92" s="59">
        <v>0</v>
      </c>
      <c r="J92" s="58">
        <v>3051.3852235500003</v>
      </c>
      <c r="K92" s="59">
        <v>4.6730100142767291E-4</v>
      </c>
    </row>
    <row r="93" spans="1:11" x14ac:dyDescent="0.25">
      <c r="A93" s="57" t="s">
        <v>525</v>
      </c>
      <c r="B93" s="58">
        <v>0</v>
      </c>
      <c r="C93" s="59">
        <v>0</v>
      </c>
      <c r="D93" s="58">
        <v>295.7861543729</v>
      </c>
      <c r="E93" s="59">
        <v>9.4308948201970457E-4</v>
      </c>
      <c r="F93" s="58">
        <v>3629.6984211161002</v>
      </c>
      <c r="G93" s="59">
        <v>7.0423137460490909E-4</v>
      </c>
      <c r="H93" s="58">
        <v>3606.4338992590001</v>
      </c>
      <c r="I93" s="59">
        <v>3.4866199347278748E-3</v>
      </c>
      <c r="J93" s="58">
        <v>7531.9184747480003</v>
      </c>
      <c r="K93" s="59">
        <v>1.1534672904480155E-3</v>
      </c>
    </row>
    <row r="94" spans="1:11" x14ac:dyDescent="0.25">
      <c r="A94" s="57" t="s">
        <v>526</v>
      </c>
      <c r="B94" s="58">
        <v>0</v>
      </c>
      <c r="C94" s="59">
        <v>0</v>
      </c>
      <c r="D94" s="58">
        <v>684.69242483999994</v>
      </c>
      <c r="E94" s="59">
        <v>2.1830846871591521E-3</v>
      </c>
      <c r="F94" s="58">
        <v>13009.15607196</v>
      </c>
      <c r="G94" s="59">
        <v>2.5240267372376142E-3</v>
      </c>
      <c r="H94" s="58">
        <v>0</v>
      </c>
      <c r="I94" s="59">
        <v>0</v>
      </c>
      <c r="J94" s="58">
        <v>13693.848496799999</v>
      </c>
      <c r="K94" s="59">
        <v>2.0971292207113278E-3</v>
      </c>
    </row>
    <row r="95" spans="1:11" x14ac:dyDescent="0.25">
      <c r="A95" s="57" t="s">
        <v>522</v>
      </c>
      <c r="B95" s="58">
        <v>0</v>
      </c>
      <c r="C95" s="59">
        <v>0</v>
      </c>
      <c r="D95" s="58">
        <v>684.69242483999994</v>
      </c>
      <c r="E95" s="59">
        <v>2.1830846871591521E-3</v>
      </c>
      <c r="F95" s="58">
        <v>13009.15607196</v>
      </c>
      <c r="G95" s="59">
        <v>2.5240267372376142E-3</v>
      </c>
      <c r="H95" s="58">
        <v>0</v>
      </c>
      <c r="I95" s="59">
        <v>0</v>
      </c>
      <c r="J95" s="58">
        <v>13693.848496799999</v>
      </c>
      <c r="K95" s="59">
        <v>2.0971292207113278E-3</v>
      </c>
    </row>
    <row r="96" spans="1:11" x14ac:dyDescent="0.25">
      <c r="A96" s="57" t="s">
        <v>527</v>
      </c>
      <c r="B96" s="58">
        <v>0</v>
      </c>
      <c r="C96" s="59">
        <v>0</v>
      </c>
      <c r="D96" s="58">
        <v>0</v>
      </c>
      <c r="E96" s="59">
        <v>0</v>
      </c>
      <c r="F96" s="58">
        <v>1449.2708611794001</v>
      </c>
      <c r="G96" s="59">
        <v>2.8118644921177146E-4</v>
      </c>
      <c r="H96" s="58">
        <v>0</v>
      </c>
      <c r="I96" s="59">
        <v>0</v>
      </c>
      <c r="J96" s="58">
        <v>1449.2708611794001</v>
      </c>
      <c r="K96" s="59">
        <v>2.2194697658697046E-4</v>
      </c>
    </row>
    <row r="97" spans="1:11" x14ac:dyDescent="0.25">
      <c r="A97" s="57" t="s">
        <v>522</v>
      </c>
      <c r="B97" s="58">
        <v>0</v>
      </c>
      <c r="C97" s="59">
        <v>0</v>
      </c>
      <c r="D97" s="58">
        <v>0</v>
      </c>
      <c r="E97" s="59">
        <v>0</v>
      </c>
      <c r="F97" s="58">
        <v>1449.2708611794001</v>
      </c>
      <c r="G97" s="59">
        <v>2.8118644921177146E-4</v>
      </c>
      <c r="H97" s="58">
        <v>0</v>
      </c>
      <c r="I97" s="59">
        <v>0</v>
      </c>
      <c r="J97" s="58">
        <v>1449.2708611794001</v>
      </c>
      <c r="K97" s="59">
        <v>2.2194697658697046E-4</v>
      </c>
    </row>
    <row r="98" spans="1:11" x14ac:dyDescent="0.25">
      <c r="A98" s="57" t="s">
        <v>528</v>
      </c>
      <c r="B98" s="58">
        <v>0</v>
      </c>
      <c r="C98" s="59">
        <v>0</v>
      </c>
      <c r="D98" s="58">
        <v>4114.7374379506</v>
      </c>
      <c r="E98" s="59">
        <v>1.3119497115174827E-2</v>
      </c>
      <c r="F98" s="58">
        <v>39709.1181501295</v>
      </c>
      <c r="G98" s="59">
        <v>7.7043334224488093E-3</v>
      </c>
      <c r="H98" s="58">
        <v>5963.0385330437002</v>
      </c>
      <c r="I98" s="59">
        <v>5.7649327844695678E-3</v>
      </c>
      <c r="J98" s="58">
        <v>49786.894121123798</v>
      </c>
      <c r="K98" s="59">
        <v>7.6245586106979592E-3</v>
      </c>
    </row>
    <row r="99" spans="1:11" x14ac:dyDescent="0.25">
      <c r="A99" s="57" t="s">
        <v>500</v>
      </c>
      <c r="B99" s="58">
        <v>0</v>
      </c>
      <c r="C99" s="59">
        <v>0</v>
      </c>
      <c r="D99" s="58">
        <v>550.89698498780001</v>
      </c>
      <c r="E99" s="59">
        <v>1.7564890869211087E-3</v>
      </c>
      <c r="F99" s="58">
        <v>14718.990652607999</v>
      </c>
      <c r="G99" s="59">
        <v>2.8557675645393197E-3</v>
      </c>
      <c r="H99" s="58">
        <v>4172.1153813525998</v>
      </c>
      <c r="I99" s="59">
        <v>4.0335081870203123E-3</v>
      </c>
      <c r="J99" s="58">
        <v>19442.003018948399</v>
      </c>
      <c r="K99" s="59">
        <v>2.9774239615490338E-3</v>
      </c>
    </row>
    <row r="100" spans="1:11" x14ac:dyDescent="0.25">
      <c r="A100" s="57" t="s">
        <v>522</v>
      </c>
      <c r="B100" s="58">
        <v>0</v>
      </c>
      <c r="C100" s="59">
        <v>0</v>
      </c>
      <c r="D100" s="58">
        <v>3563.8404529627996</v>
      </c>
      <c r="E100" s="59">
        <v>1.1363008028253716E-2</v>
      </c>
      <c r="F100" s="58">
        <v>24990.127497521498</v>
      </c>
      <c r="G100" s="59">
        <v>4.8485658579094891E-3</v>
      </c>
      <c r="H100" s="58">
        <v>1790.9231516911</v>
      </c>
      <c r="I100" s="59">
        <v>1.7314245974492555E-3</v>
      </c>
      <c r="J100" s="58">
        <v>30344.891102175396</v>
      </c>
      <c r="K100" s="59">
        <v>4.6471346491489245E-3</v>
      </c>
    </row>
    <row r="101" spans="1:11" x14ac:dyDescent="0.25">
      <c r="A101" s="57" t="s">
        <v>529</v>
      </c>
      <c r="B101" s="58">
        <v>0</v>
      </c>
      <c r="C101" s="59">
        <v>0</v>
      </c>
      <c r="D101" s="58">
        <v>554.85044548959991</v>
      </c>
      <c r="E101" s="59">
        <v>1.7690943659772992E-3</v>
      </c>
      <c r="F101" s="58">
        <v>15414.148465314001</v>
      </c>
      <c r="G101" s="59">
        <v>2.9906415637567965E-3</v>
      </c>
      <c r="H101" s="58">
        <v>5830.6809320344</v>
      </c>
      <c r="I101" s="59">
        <v>5.6369724050247642E-3</v>
      </c>
      <c r="J101" s="58">
        <v>21799.679842837999</v>
      </c>
      <c r="K101" s="59">
        <v>3.3384877604897161E-3</v>
      </c>
    </row>
    <row r="102" spans="1:11" x14ac:dyDescent="0.25">
      <c r="A102" s="57" t="s">
        <v>500</v>
      </c>
      <c r="B102" s="58">
        <v>0</v>
      </c>
      <c r="C102" s="59">
        <v>0</v>
      </c>
      <c r="D102" s="58">
        <v>554.85044548959991</v>
      </c>
      <c r="E102" s="59">
        <v>1.7690943659772992E-3</v>
      </c>
      <c r="F102" s="58">
        <v>13834.081454544001</v>
      </c>
      <c r="G102" s="59">
        <v>2.6840781433665507E-3</v>
      </c>
      <c r="H102" s="58">
        <v>5830.6809320344</v>
      </c>
      <c r="I102" s="59">
        <v>5.6369724050247642E-3</v>
      </c>
      <c r="J102" s="58">
        <v>20219.612832068</v>
      </c>
      <c r="K102" s="59">
        <v>3.0965101528258009E-3</v>
      </c>
    </row>
    <row r="103" spans="1:11" x14ac:dyDescent="0.25">
      <c r="A103" s="57" t="s">
        <v>522</v>
      </c>
      <c r="B103" s="58">
        <v>0</v>
      </c>
      <c r="C103" s="59">
        <v>0</v>
      </c>
      <c r="D103" s="58">
        <v>0</v>
      </c>
      <c r="E103" s="59">
        <v>0</v>
      </c>
      <c r="F103" s="58">
        <v>1580.06701077</v>
      </c>
      <c r="G103" s="59">
        <v>3.0656342039024593E-4</v>
      </c>
      <c r="H103" s="58">
        <v>0</v>
      </c>
      <c r="I103" s="59">
        <v>0</v>
      </c>
      <c r="J103" s="58">
        <v>1580.06701077</v>
      </c>
      <c r="K103" s="59">
        <v>2.4197760766391535E-4</v>
      </c>
    </row>
    <row r="104" spans="1:11" x14ac:dyDescent="0.25">
      <c r="A104" s="57" t="s">
        <v>530</v>
      </c>
      <c r="B104" s="58">
        <v>0</v>
      </c>
      <c r="C104" s="59">
        <v>0</v>
      </c>
      <c r="D104" s="58">
        <v>2571.8461449481001</v>
      </c>
      <c r="E104" s="59">
        <v>8.200116918304615E-3</v>
      </c>
      <c r="F104" s="58">
        <v>71457.174417517905</v>
      </c>
      <c r="G104" s="59">
        <v>1.3864067568995908E-2</v>
      </c>
      <c r="H104" s="58">
        <v>20905.537369029196</v>
      </c>
      <c r="I104" s="59">
        <v>2.0211007708205074E-2</v>
      </c>
      <c r="J104" s="58">
        <v>94934.557931495205</v>
      </c>
      <c r="K104" s="59">
        <v>1.4538647447426823E-2</v>
      </c>
    </row>
    <row r="105" spans="1:11" x14ac:dyDescent="0.25">
      <c r="A105" s="57" t="s">
        <v>500</v>
      </c>
      <c r="B105" s="58">
        <v>0</v>
      </c>
      <c r="C105" s="59">
        <v>0</v>
      </c>
      <c r="D105" s="58">
        <v>749.94763999999998</v>
      </c>
      <c r="E105" s="59">
        <v>2.3911454978309825E-3</v>
      </c>
      <c r="F105" s="58">
        <v>26812.052800000001</v>
      </c>
      <c r="G105" s="59">
        <v>5.2020544432772433E-3</v>
      </c>
      <c r="H105" s="58">
        <v>20702.770399999998</v>
      </c>
      <c r="I105" s="59">
        <v>2.0014977120630235E-2</v>
      </c>
      <c r="J105" s="58">
        <v>48264.770839999997</v>
      </c>
      <c r="K105" s="59">
        <v>7.3914547311628772E-3</v>
      </c>
    </row>
    <row r="106" spans="1:11" x14ac:dyDescent="0.25">
      <c r="A106" s="57" t="s">
        <v>522</v>
      </c>
      <c r="B106" s="58">
        <v>0</v>
      </c>
      <c r="C106" s="59">
        <v>0</v>
      </c>
      <c r="D106" s="58">
        <v>1821.8985049481</v>
      </c>
      <c r="E106" s="59">
        <v>5.8089714204736312E-3</v>
      </c>
      <c r="F106" s="58">
        <v>44645.121617517907</v>
      </c>
      <c r="G106" s="59">
        <v>8.662013125718666E-3</v>
      </c>
      <c r="H106" s="58">
        <v>202.7669690292</v>
      </c>
      <c r="I106" s="59">
        <v>1.9603058757483867E-4</v>
      </c>
      <c r="J106" s="58">
        <v>46669.787091495207</v>
      </c>
      <c r="K106" s="59">
        <v>7.147192716263945E-3</v>
      </c>
    </row>
    <row r="107" spans="1:11" x14ac:dyDescent="0.25">
      <c r="A107" s="57" t="s">
        <v>531</v>
      </c>
      <c r="B107" s="58">
        <v>0</v>
      </c>
      <c r="C107" s="59">
        <v>0</v>
      </c>
      <c r="D107" s="58">
        <v>10665.3093086549</v>
      </c>
      <c r="E107" s="59">
        <v>3.4005449148909961E-2</v>
      </c>
      <c r="F107" s="58">
        <v>111508.8864101306</v>
      </c>
      <c r="G107" s="59">
        <v>2.1634870792687579E-2</v>
      </c>
      <c r="H107" s="58">
        <v>8980.8704885900006</v>
      </c>
      <c r="I107" s="59">
        <v>8.6825054753286619E-3</v>
      </c>
      <c r="J107" s="58">
        <v>131155.06620737549</v>
      </c>
      <c r="K107" s="59">
        <v>2.0085596963635891E-2</v>
      </c>
    </row>
    <row r="108" spans="1:11" x14ac:dyDescent="0.25">
      <c r="A108" s="57" t="s">
        <v>522</v>
      </c>
      <c r="B108" s="58">
        <v>0</v>
      </c>
      <c r="C108" s="59">
        <v>0</v>
      </c>
      <c r="D108" s="58">
        <v>10665.3093086549</v>
      </c>
      <c r="E108" s="59">
        <v>3.4005449148909961E-2</v>
      </c>
      <c r="F108" s="58">
        <v>111508.8864101306</v>
      </c>
      <c r="G108" s="59">
        <v>2.1634870792687579E-2</v>
      </c>
      <c r="H108" s="58">
        <v>8980.8704885900006</v>
      </c>
      <c r="I108" s="59">
        <v>8.6825054753286619E-3</v>
      </c>
      <c r="J108" s="58">
        <v>131155.06620737549</v>
      </c>
      <c r="K108" s="59">
        <v>2.0085596963635891E-2</v>
      </c>
    </row>
    <row r="109" spans="1:11" x14ac:dyDescent="0.25">
      <c r="A109" s="57" t="s">
        <v>532</v>
      </c>
      <c r="B109" s="58">
        <v>0</v>
      </c>
      <c r="C109" s="59">
        <v>0</v>
      </c>
      <c r="D109" s="58">
        <v>1280.6676399999999</v>
      </c>
      <c r="E109" s="59">
        <v>4.0833019510586495E-3</v>
      </c>
      <c r="F109" s="58">
        <v>37199.238159999994</v>
      </c>
      <c r="G109" s="59">
        <v>7.2173683828026898E-3</v>
      </c>
      <c r="H109" s="58">
        <v>18829.637260000003</v>
      </c>
      <c r="I109" s="59">
        <v>1.8204073738298653E-2</v>
      </c>
      <c r="J109" s="58">
        <v>57309.543059999996</v>
      </c>
      <c r="K109" s="59">
        <v>8.7766063283689182E-3</v>
      </c>
    </row>
    <row r="110" spans="1:11" x14ac:dyDescent="0.25">
      <c r="A110" s="57" t="s">
        <v>500</v>
      </c>
      <c r="B110" s="58">
        <v>0</v>
      </c>
      <c r="C110" s="59">
        <v>0</v>
      </c>
      <c r="D110" s="58">
        <v>1280.6676399999999</v>
      </c>
      <c r="E110" s="59">
        <v>4.0833019510586495E-3</v>
      </c>
      <c r="F110" s="58">
        <v>37199.238159999994</v>
      </c>
      <c r="G110" s="59">
        <v>7.2173683828026898E-3</v>
      </c>
      <c r="H110" s="58">
        <v>18829.637260000003</v>
      </c>
      <c r="I110" s="59">
        <v>1.8204073738298653E-2</v>
      </c>
      <c r="J110" s="58">
        <v>57309.543059999996</v>
      </c>
      <c r="K110" s="59">
        <v>8.7766063283689182E-3</v>
      </c>
    </row>
    <row r="111" spans="1:11" x14ac:dyDescent="0.25">
      <c r="A111" s="57" t="s">
        <v>533</v>
      </c>
      <c r="B111" s="58">
        <v>0</v>
      </c>
      <c r="C111" s="59">
        <v>0</v>
      </c>
      <c r="D111" s="58">
        <v>512.38116707500001</v>
      </c>
      <c r="E111" s="59">
        <v>1.633684614068218E-3</v>
      </c>
      <c r="F111" s="58">
        <v>4099.0493366000001</v>
      </c>
      <c r="G111" s="59">
        <v>7.9529448840532887E-4</v>
      </c>
      <c r="H111" s="58">
        <v>512.38116707500001</v>
      </c>
      <c r="I111" s="59">
        <v>4.9535869537769422E-4</v>
      </c>
      <c r="J111" s="58">
        <v>5123.8116707500003</v>
      </c>
      <c r="K111" s="59">
        <v>7.8468044820727582E-4</v>
      </c>
    </row>
    <row r="112" spans="1:11" x14ac:dyDescent="0.25">
      <c r="A112" s="57" t="s">
        <v>522</v>
      </c>
      <c r="B112" s="58">
        <v>0</v>
      </c>
      <c r="C112" s="59">
        <v>0</v>
      </c>
      <c r="D112" s="58">
        <v>512.38116707500001</v>
      </c>
      <c r="E112" s="59">
        <v>1.633684614068218E-3</v>
      </c>
      <c r="F112" s="58">
        <v>4099.0493366000001</v>
      </c>
      <c r="G112" s="59">
        <v>7.9529448840532887E-4</v>
      </c>
      <c r="H112" s="58">
        <v>512.38116707500001</v>
      </c>
      <c r="I112" s="59">
        <v>4.9535869537769422E-4</v>
      </c>
      <c r="J112" s="58">
        <v>5123.8116707500003</v>
      </c>
      <c r="K112" s="59">
        <v>7.8468044820727582E-4</v>
      </c>
    </row>
    <row r="113" spans="1:11" x14ac:dyDescent="0.25">
      <c r="A113" s="57" t="s">
        <v>534</v>
      </c>
      <c r="B113" s="58">
        <v>0</v>
      </c>
      <c r="C113" s="59">
        <v>0</v>
      </c>
      <c r="D113" s="58">
        <v>81.590781061999991</v>
      </c>
      <c r="E113" s="59">
        <v>2.6014540001874619E-4</v>
      </c>
      <c r="F113" s="58">
        <v>93.246606927999991</v>
      </c>
      <c r="G113" s="59">
        <v>1.8091636977916471E-5</v>
      </c>
      <c r="H113" s="58">
        <v>0</v>
      </c>
      <c r="I113" s="59">
        <v>0</v>
      </c>
      <c r="J113" s="58">
        <v>174.83738798999997</v>
      </c>
      <c r="K113" s="59">
        <v>2.6775277622821196E-5</v>
      </c>
    </row>
    <row r="114" spans="1:11" x14ac:dyDescent="0.25">
      <c r="A114" s="57" t="s">
        <v>535</v>
      </c>
      <c r="B114" s="58">
        <v>0</v>
      </c>
      <c r="C114" s="59">
        <v>0</v>
      </c>
      <c r="D114" s="58">
        <v>81.590781061999991</v>
      </c>
      <c r="E114" s="59">
        <v>2.6014540001874619E-4</v>
      </c>
      <c r="F114" s="58">
        <v>93.246606927999991</v>
      </c>
      <c r="G114" s="59">
        <v>1.8091636977916471E-5</v>
      </c>
      <c r="H114" s="58">
        <v>0</v>
      </c>
      <c r="I114" s="59">
        <v>0</v>
      </c>
      <c r="J114" s="58">
        <v>174.83738798999997</v>
      </c>
      <c r="K114" s="59">
        <v>2.6775277622821196E-5</v>
      </c>
    </row>
    <row r="115" spans="1:11" x14ac:dyDescent="0.25">
      <c r="A115" s="57" t="s">
        <v>536</v>
      </c>
      <c r="B115" s="58">
        <v>0</v>
      </c>
      <c r="C115" s="59">
        <v>0</v>
      </c>
      <c r="D115" s="58">
        <v>543.77925472389995</v>
      </c>
      <c r="E115" s="59">
        <v>1.7337947976567277E-3</v>
      </c>
      <c r="F115" s="58">
        <v>22770.756291566599</v>
      </c>
      <c r="G115" s="59">
        <v>4.4179651154247785E-3</v>
      </c>
      <c r="H115" s="58">
        <v>8972.5224845379998</v>
      </c>
      <c r="I115" s="59">
        <v>8.6744348110226084E-3</v>
      </c>
      <c r="J115" s="58">
        <v>32287.058030828499</v>
      </c>
      <c r="K115" s="59">
        <v>4.9445656466168292E-3</v>
      </c>
    </row>
    <row r="116" spans="1:11" x14ac:dyDescent="0.25">
      <c r="A116" s="57" t="s">
        <v>500</v>
      </c>
      <c r="B116" s="58">
        <v>0</v>
      </c>
      <c r="C116" s="59">
        <v>0</v>
      </c>
      <c r="D116" s="58">
        <v>543.77925472389995</v>
      </c>
      <c r="E116" s="59">
        <v>1.7337947976567277E-3</v>
      </c>
      <c r="F116" s="58">
        <v>22770.756291566599</v>
      </c>
      <c r="G116" s="59">
        <v>4.4179651154247785E-3</v>
      </c>
      <c r="H116" s="58">
        <v>8972.5224845379998</v>
      </c>
      <c r="I116" s="59">
        <v>8.6744348110226084E-3</v>
      </c>
      <c r="J116" s="58">
        <v>32287.058030828499</v>
      </c>
      <c r="K116" s="59">
        <v>4.9445656466168292E-3</v>
      </c>
    </row>
    <row r="117" spans="1:11" x14ac:dyDescent="0.25">
      <c r="A117" s="57" t="s">
        <v>537</v>
      </c>
      <c r="B117" s="58">
        <v>0</v>
      </c>
      <c r="C117" s="59">
        <v>0</v>
      </c>
      <c r="D117" s="58">
        <v>574.63492928719995</v>
      </c>
      <c r="E117" s="59">
        <v>1.8321755423638818E-3</v>
      </c>
      <c r="F117" s="58">
        <v>20671.498268037401</v>
      </c>
      <c r="G117" s="59">
        <v>4.0106686428143168E-3</v>
      </c>
      <c r="H117" s="58">
        <v>1246.7125000000001</v>
      </c>
      <c r="I117" s="59">
        <v>1.2052938655738425E-3</v>
      </c>
      <c r="J117" s="58">
        <v>22492.845697324599</v>
      </c>
      <c r="K117" s="59">
        <v>3.4446418754985738E-3</v>
      </c>
    </row>
    <row r="118" spans="1:11" x14ac:dyDescent="0.25">
      <c r="A118" s="57" t="s">
        <v>500</v>
      </c>
      <c r="B118" s="58">
        <v>0</v>
      </c>
      <c r="C118" s="59">
        <v>0</v>
      </c>
      <c r="D118" s="58">
        <v>74.724999999999994</v>
      </c>
      <c r="E118" s="59">
        <v>2.3825442976981723E-4</v>
      </c>
      <c r="F118" s="58">
        <v>15503.9625</v>
      </c>
      <c r="G118" s="59">
        <v>3.0080672156340355E-3</v>
      </c>
      <c r="H118" s="58">
        <v>1246.7125000000001</v>
      </c>
      <c r="I118" s="59">
        <v>1.2052938655738425E-3</v>
      </c>
      <c r="J118" s="58">
        <v>16825.400000000001</v>
      </c>
      <c r="K118" s="59">
        <v>2.5767071980095182E-3</v>
      </c>
    </row>
    <row r="119" spans="1:11" x14ac:dyDescent="0.25">
      <c r="A119" s="57" t="s">
        <v>522</v>
      </c>
      <c r="B119" s="58">
        <v>0</v>
      </c>
      <c r="C119" s="59">
        <v>0</v>
      </c>
      <c r="D119" s="58">
        <v>499.90992928719999</v>
      </c>
      <c r="E119" s="59">
        <v>1.5939211125940648E-3</v>
      </c>
      <c r="F119" s="58">
        <v>5167.5357680374</v>
      </c>
      <c r="G119" s="59">
        <v>1.0026014271802806E-3</v>
      </c>
      <c r="H119" s="58">
        <v>0</v>
      </c>
      <c r="I119" s="59">
        <v>0</v>
      </c>
      <c r="J119" s="58">
        <v>5667.4456973245997</v>
      </c>
      <c r="K119" s="59">
        <v>8.6793467748905628E-4</v>
      </c>
    </row>
    <row r="120" spans="1:11" x14ac:dyDescent="0.25">
      <c r="A120" s="57" t="s">
        <v>538</v>
      </c>
      <c r="B120" s="58">
        <v>0</v>
      </c>
      <c r="C120" s="59">
        <v>0</v>
      </c>
      <c r="D120" s="58">
        <v>1096.4268999999999</v>
      </c>
      <c r="E120" s="59">
        <v>3.495865718886429E-3</v>
      </c>
      <c r="F120" s="58">
        <v>22076.045300000002</v>
      </c>
      <c r="G120" s="59">
        <v>4.2831778081107875E-3</v>
      </c>
      <c r="H120" s="58">
        <v>14881.512699999999</v>
      </c>
      <c r="I120" s="59">
        <v>1.4387114886366527E-2</v>
      </c>
      <c r="J120" s="58">
        <v>38053.984899999996</v>
      </c>
      <c r="K120" s="59">
        <v>5.8277352576922683E-3</v>
      </c>
    </row>
    <row r="121" spans="1:11" x14ac:dyDescent="0.25">
      <c r="A121" s="57" t="s">
        <v>523</v>
      </c>
      <c r="B121" s="58">
        <v>0</v>
      </c>
      <c r="C121" s="59">
        <v>0</v>
      </c>
      <c r="D121" s="58">
        <v>1096.4268999999999</v>
      </c>
      <c r="E121" s="59">
        <v>3.495865718886429E-3</v>
      </c>
      <c r="F121" s="58">
        <v>22076.045300000002</v>
      </c>
      <c r="G121" s="59">
        <v>4.2831778081107875E-3</v>
      </c>
      <c r="H121" s="58">
        <v>14881.512699999999</v>
      </c>
      <c r="I121" s="59">
        <v>1.4387114886366527E-2</v>
      </c>
      <c r="J121" s="58">
        <v>38053.984899999996</v>
      </c>
      <c r="K121" s="59">
        <v>5.8277352576922683E-3</v>
      </c>
    </row>
    <row r="122" spans="1:11" x14ac:dyDescent="0.25">
      <c r="A122" s="57" t="s">
        <v>539</v>
      </c>
      <c r="B122" s="58">
        <v>0</v>
      </c>
      <c r="C122" s="59">
        <v>0</v>
      </c>
      <c r="D122" s="58">
        <v>706.88123687900008</v>
      </c>
      <c r="E122" s="59">
        <v>2.2538318636010609E-3</v>
      </c>
      <c r="F122" s="58">
        <v>10362.285881609001</v>
      </c>
      <c r="G122" s="59">
        <v>2.0104829613394296E-3</v>
      </c>
      <c r="H122" s="58">
        <v>616.53148503800003</v>
      </c>
      <c r="I122" s="59">
        <v>5.9604890209204826E-4</v>
      </c>
      <c r="J122" s="58">
        <v>11685.698603526002</v>
      </c>
      <c r="K122" s="59">
        <v>1.789593335402143E-3</v>
      </c>
    </row>
    <row r="123" spans="1:11" x14ac:dyDescent="0.25">
      <c r="A123" s="57" t="s">
        <v>522</v>
      </c>
      <c r="B123" s="58">
        <v>0</v>
      </c>
      <c r="C123" s="59">
        <v>0</v>
      </c>
      <c r="D123" s="58">
        <v>706.88123687900008</v>
      </c>
      <c r="E123" s="59">
        <v>2.2538318636010609E-3</v>
      </c>
      <c r="F123" s="58">
        <v>10362.285881609001</v>
      </c>
      <c r="G123" s="59">
        <v>2.0104829613394296E-3</v>
      </c>
      <c r="H123" s="58">
        <v>616.53148503800003</v>
      </c>
      <c r="I123" s="59">
        <v>5.9604890209204826E-4</v>
      </c>
      <c r="J123" s="58">
        <v>11685.698603526002</v>
      </c>
      <c r="K123" s="59">
        <v>1.789593335402143E-3</v>
      </c>
    </row>
    <row r="124" spans="1:11" x14ac:dyDescent="0.25">
      <c r="A124" s="57" t="s">
        <v>540</v>
      </c>
      <c r="B124" s="58">
        <v>0</v>
      </c>
      <c r="C124" s="59">
        <v>0</v>
      </c>
      <c r="D124" s="58">
        <v>756.0176038953</v>
      </c>
      <c r="E124" s="59">
        <v>2.4104990714221247E-3</v>
      </c>
      <c r="F124" s="58">
        <v>11558.179788791602</v>
      </c>
      <c r="G124" s="59">
        <v>2.2425094033262749E-3</v>
      </c>
      <c r="H124" s="58">
        <v>941.98368539189994</v>
      </c>
      <c r="I124" s="59">
        <v>9.1068883762174312E-4</v>
      </c>
      <c r="J124" s="58">
        <v>13256.181078078802</v>
      </c>
      <c r="K124" s="59">
        <v>2.0301031299109215E-3</v>
      </c>
    </row>
    <row r="125" spans="1:11" x14ac:dyDescent="0.25">
      <c r="A125" s="57" t="s">
        <v>522</v>
      </c>
      <c r="B125" s="58">
        <v>0</v>
      </c>
      <c r="C125" s="59">
        <v>0</v>
      </c>
      <c r="D125" s="58">
        <v>756.0176038953</v>
      </c>
      <c r="E125" s="59">
        <v>2.4104990714221247E-3</v>
      </c>
      <c r="F125" s="58">
        <v>11558.179788791602</v>
      </c>
      <c r="G125" s="59">
        <v>2.2425094033262749E-3</v>
      </c>
      <c r="H125" s="58">
        <v>941.98368539189994</v>
      </c>
      <c r="I125" s="59">
        <v>9.1068883762174312E-4</v>
      </c>
      <c r="J125" s="58">
        <v>13256.181078078802</v>
      </c>
      <c r="K125" s="59">
        <v>2.0301031299109215E-3</v>
      </c>
    </row>
    <row r="126" spans="1:11" x14ac:dyDescent="0.25">
      <c r="A126" s="57" t="s">
        <v>541</v>
      </c>
      <c r="B126" s="58">
        <v>0</v>
      </c>
      <c r="C126" s="59">
        <v>0</v>
      </c>
      <c r="D126" s="58">
        <v>542.39000584999997</v>
      </c>
      <c r="E126" s="59">
        <v>1.7293652934980204E-3</v>
      </c>
      <c r="F126" s="58">
        <v>5754.7579620685001</v>
      </c>
      <c r="G126" s="59">
        <v>1.1165338383401786E-3</v>
      </c>
      <c r="H126" s="58">
        <v>542.39000584999997</v>
      </c>
      <c r="I126" s="59">
        <v>5.2437057204412845E-4</v>
      </c>
      <c r="J126" s="58">
        <v>6839.5379737685007</v>
      </c>
      <c r="K126" s="59">
        <v>1.0474334475298495E-3</v>
      </c>
    </row>
    <row r="127" spans="1:11" x14ac:dyDescent="0.25">
      <c r="A127" s="57" t="s">
        <v>522</v>
      </c>
      <c r="B127" s="58">
        <v>0</v>
      </c>
      <c r="C127" s="59">
        <v>0</v>
      </c>
      <c r="D127" s="58">
        <v>542.39000584999997</v>
      </c>
      <c r="E127" s="59">
        <v>1.7293652934980204E-3</v>
      </c>
      <c r="F127" s="58">
        <v>5754.7579620685001</v>
      </c>
      <c r="G127" s="59">
        <v>1.1165338383401786E-3</v>
      </c>
      <c r="H127" s="58">
        <v>542.39000584999997</v>
      </c>
      <c r="I127" s="59">
        <v>5.2437057204412845E-4</v>
      </c>
      <c r="J127" s="58">
        <v>6839.5379737685007</v>
      </c>
      <c r="K127" s="59">
        <v>1.0474334475298495E-3</v>
      </c>
    </row>
    <row r="128" spans="1:11" x14ac:dyDescent="0.25">
      <c r="A128" s="57" t="s">
        <v>542</v>
      </c>
      <c r="B128" s="58">
        <v>0</v>
      </c>
      <c r="C128" s="59">
        <v>0</v>
      </c>
      <c r="D128" s="58">
        <v>526.66214064600001</v>
      </c>
      <c r="E128" s="59">
        <v>1.67921830713903E-3</v>
      </c>
      <c r="F128" s="58">
        <v>2347.6726567614</v>
      </c>
      <c r="G128" s="59">
        <v>4.5549369406978533E-4</v>
      </c>
      <c r="H128" s="58">
        <v>195.52459436679999</v>
      </c>
      <c r="I128" s="59">
        <v>1.8902882112685796E-4</v>
      </c>
      <c r="J128" s="58">
        <v>3069.8593917742</v>
      </c>
      <c r="K128" s="59">
        <v>4.7013020740438276E-4</v>
      </c>
    </row>
    <row r="129" spans="1:11" x14ac:dyDescent="0.25">
      <c r="A129" s="57" t="s">
        <v>522</v>
      </c>
      <c r="B129" s="58">
        <v>0</v>
      </c>
      <c r="C129" s="59">
        <v>0</v>
      </c>
      <c r="D129" s="58">
        <v>526.66214064600001</v>
      </c>
      <c r="E129" s="59">
        <v>1.67921830713903E-3</v>
      </c>
      <c r="F129" s="58">
        <v>2347.6726567614</v>
      </c>
      <c r="G129" s="59">
        <v>4.5549369406978533E-4</v>
      </c>
      <c r="H129" s="58">
        <v>195.52459436679999</v>
      </c>
      <c r="I129" s="59">
        <v>1.8902882112685796E-4</v>
      </c>
      <c r="J129" s="58">
        <v>3069.8593917742</v>
      </c>
      <c r="K129" s="59">
        <v>4.7013020740438276E-4</v>
      </c>
    </row>
    <row r="130" spans="1:11" x14ac:dyDescent="0.25">
      <c r="A130" s="57" t="s">
        <v>543</v>
      </c>
      <c r="B130" s="58">
        <v>0</v>
      </c>
      <c r="C130" s="59">
        <v>0</v>
      </c>
      <c r="D130" s="58">
        <v>1392.9051401500001</v>
      </c>
      <c r="E130" s="59">
        <v>4.441161858680303E-3</v>
      </c>
      <c r="F130" s="58">
        <v>17202.537852150002</v>
      </c>
      <c r="G130" s="59">
        <v>3.3376235358384002E-3</v>
      </c>
      <c r="H130" s="58">
        <v>956.22778500000004</v>
      </c>
      <c r="I130" s="59">
        <v>9.2445971573379047E-4</v>
      </c>
      <c r="J130" s="58">
        <v>19551.670777300002</v>
      </c>
      <c r="K130" s="59">
        <v>2.9942189086132431E-3</v>
      </c>
    </row>
    <row r="131" spans="1:11" x14ac:dyDescent="0.25">
      <c r="A131" s="57" t="s">
        <v>522</v>
      </c>
      <c r="B131" s="58">
        <v>0</v>
      </c>
      <c r="C131" s="59">
        <v>0</v>
      </c>
      <c r="D131" s="58">
        <v>1392.9051401500001</v>
      </c>
      <c r="E131" s="59">
        <v>4.441161858680303E-3</v>
      </c>
      <c r="F131" s="58">
        <v>17202.537852150002</v>
      </c>
      <c r="G131" s="59">
        <v>3.3376235358384002E-3</v>
      </c>
      <c r="H131" s="58">
        <v>956.22778500000004</v>
      </c>
      <c r="I131" s="59">
        <v>9.2445971573379047E-4</v>
      </c>
      <c r="J131" s="58">
        <v>19551.670777300002</v>
      </c>
      <c r="K131" s="59">
        <v>2.9942189086132431E-3</v>
      </c>
    </row>
    <row r="132" spans="1:11" x14ac:dyDescent="0.25">
      <c r="A132" s="57" t="s">
        <v>544</v>
      </c>
      <c r="B132" s="58">
        <v>0</v>
      </c>
      <c r="C132" s="59">
        <v>0</v>
      </c>
      <c r="D132" s="58">
        <v>7141.5687107371996</v>
      </c>
      <c r="E132" s="59">
        <v>2.2770296163782674E-2</v>
      </c>
      <c r="F132" s="58">
        <v>18823.145468208801</v>
      </c>
      <c r="G132" s="59">
        <v>3.6520526141642349E-3</v>
      </c>
      <c r="H132" s="58">
        <v>3690.5253874344003</v>
      </c>
      <c r="I132" s="59">
        <v>3.5679177117572906E-3</v>
      </c>
      <c r="J132" s="58">
        <v>29655.239566380402</v>
      </c>
      <c r="K132" s="59">
        <v>4.541518730573361E-3</v>
      </c>
    </row>
    <row r="133" spans="1:11" x14ac:dyDescent="0.25">
      <c r="A133" s="57" t="s">
        <v>522</v>
      </c>
      <c r="B133" s="58">
        <v>0</v>
      </c>
      <c r="C133" s="59">
        <v>0</v>
      </c>
      <c r="D133" s="58">
        <v>7141.5687107371996</v>
      </c>
      <c r="E133" s="59">
        <v>2.2770296163782674E-2</v>
      </c>
      <c r="F133" s="58">
        <v>18823.145468208801</v>
      </c>
      <c r="G133" s="59">
        <v>3.6520526141642349E-3</v>
      </c>
      <c r="H133" s="58">
        <v>3690.5253874344003</v>
      </c>
      <c r="I133" s="59">
        <v>3.5679177117572906E-3</v>
      </c>
      <c r="J133" s="58">
        <v>29655.239566380402</v>
      </c>
      <c r="K133" s="59">
        <v>4.541518730573361E-3</v>
      </c>
    </row>
    <row r="134" spans="1:11" x14ac:dyDescent="0.25">
      <c r="A134" s="57" t="s">
        <v>545</v>
      </c>
      <c r="B134" s="58">
        <v>0</v>
      </c>
      <c r="C134" s="59">
        <v>0</v>
      </c>
      <c r="D134" s="58">
        <v>6492.0899408898995</v>
      </c>
      <c r="E134" s="59">
        <v>2.0699487278435458E-2</v>
      </c>
      <c r="F134" s="58">
        <v>55367.415894550999</v>
      </c>
      <c r="G134" s="59">
        <v>1.0742344646845842E-2</v>
      </c>
      <c r="H134" s="58">
        <v>21563.6517090249</v>
      </c>
      <c r="I134" s="59">
        <v>2.0847257987915108E-2</v>
      </c>
      <c r="J134" s="58">
        <v>83423.157544465794</v>
      </c>
      <c r="K134" s="59">
        <v>1.2775746818827904E-2</v>
      </c>
    </row>
    <row r="135" spans="1:11" x14ac:dyDescent="0.25">
      <c r="A135" s="57" t="s">
        <v>500</v>
      </c>
      <c r="B135" s="58">
        <v>0</v>
      </c>
      <c r="C135" s="59">
        <v>0</v>
      </c>
      <c r="D135" s="58">
        <v>380.787322652</v>
      </c>
      <c r="E135" s="59">
        <v>1.2141086172235218E-3</v>
      </c>
      <c r="F135" s="58">
        <v>21856.939835680398</v>
      </c>
      <c r="G135" s="59">
        <v>4.2406671296964099E-3</v>
      </c>
      <c r="H135" s="58">
        <v>11894.92416244</v>
      </c>
      <c r="I135" s="59">
        <v>1.1499747635846283E-2</v>
      </c>
      <c r="J135" s="58">
        <v>34132.651320772398</v>
      </c>
      <c r="K135" s="59">
        <v>5.2272069814318419E-3</v>
      </c>
    </row>
    <row r="136" spans="1:11" x14ac:dyDescent="0.25">
      <c r="A136" s="57" t="s">
        <v>522</v>
      </c>
      <c r="B136" s="58">
        <v>0</v>
      </c>
      <c r="C136" s="59">
        <v>0</v>
      </c>
      <c r="D136" s="58">
        <v>6111.3026182378999</v>
      </c>
      <c r="E136" s="59">
        <v>1.9485378661211937E-2</v>
      </c>
      <c r="F136" s="58">
        <v>33510.476058870598</v>
      </c>
      <c r="G136" s="59">
        <v>6.5016775171494318E-3</v>
      </c>
      <c r="H136" s="58">
        <v>9668.7275465848998</v>
      </c>
      <c r="I136" s="59">
        <v>9.3475103520688271E-3</v>
      </c>
      <c r="J136" s="58">
        <v>49290.506223693395</v>
      </c>
      <c r="K136" s="59">
        <v>7.5485398373960622E-3</v>
      </c>
    </row>
    <row r="137" spans="1:11" x14ac:dyDescent="0.25">
      <c r="A137" s="57" t="s">
        <v>546</v>
      </c>
      <c r="B137" s="58">
        <v>0</v>
      </c>
      <c r="C137" s="59">
        <v>0</v>
      </c>
      <c r="D137" s="58">
        <v>866.59191682559992</v>
      </c>
      <c r="E137" s="59">
        <v>2.7630560453183834E-3</v>
      </c>
      <c r="F137" s="58">
        <v>31252.721916861898</v>
      </c>
      <c r="G137" s="59">
        <v>6.0636297461013318E-3</v>
      </c>
      <c r="H137" s="58">
        <v>26464.300613717398</v>
      </c>
      <c r="I137" s="59">
        <v>2.5585096152012314E-2</v>
      </c>
      <c r="J137" s="58">
        <v>58583.614447404892</v>
      </c>
      <c r="K137" s="59">
        <v>8.9717225761077046E-3</v>
      </c>
    </row>
    <row r="138" spans="1:11" x14ac:dyDescent="0.25">
      <c r="A138" s="57" t="s">
        <v>500</v>
      </c>
      <c r="B138" s="58">
        <v>0</v>
      </c>
      <c r="C138" s="59">
        <v>0</v>
      </c>
      <c r="D138" s="58">
        <v>866.59191682559992</v>
      </c>
      <c r="E138" s="59">
        <v>2.7630560453183834E-3</v>
      </c>
      <c r="F138" s="58">
        <v>31252.721916861898</v>
      </c>
      <c r="G138" s="59">
        <v>6.0636297461013318E-3</v>
      </c>
      <c r="H138" s="58">
        <v>26464.300613717398</v>
      </c>
      <c r="I138" s="59">
        <v>2.5585096152012314E-2</v>
      </c>
      <c r="J138" s="58">
        <v>58583.614447404892</v>
      </c>
      <c r="K138" s="59">
        <v>8.9717225761077046E-3</v>
      </c>
    </row>
    <row r="139" spans="1:11" x14ac:dyDescent="0.25">
      <c r="A139" s="57" t="s">
        <v>547</v>
      </c>
      <c r="B139" s="58">
        <v>0</v>
      </c>
      <c r="C139" s="59">
        <v>0</v>
      </c>
      <c r="D139" s="58">
        <v>2251.0208338749999</v>
      </c>
      <c r="E139" s="59">
        <v>7.1771921736348823E-3</v>
      </c>
      <c r="F139" s="58">
        <v>33822.721093149994</v>
      </c>
      <c r="G139" s="59">
        <v>6.56225906530916E-3</v>
      </c>
      <c r="H139" s="58">
        <v>3260.203328525</v>
      </c>
      <c r="I139" s="59">
        <v>3.1518919337013185E-3</v>
      </c>
      <c r="J139" s="58">
        <v>39333.945255549996</v>
      </c>
      <c r="K139" s="59">
        <v>6.0237533649178023E-3</v>
      </c>
    </row>
    <row r="140" spans="1:11" x14ac:dyDescent="0.25">
      <c r="A140" s="57" t="s">
        <v>522</v>
      </c>
      <c r="B140" s="58">
        <v>0</v>
      </c>
      <c r="C140" s="59">
        <v>0</v>
      </c>
      <c r="D140" s="58">
        <v>2251.0208338749999</v>
      </c>
      <c r="E140" s="59">
        <v>7.1771921736348823E-3</v>
      </c>
      <c r="F140" s="58">
        <v>33822.721093149994</v>
      </c>
      <c r="G140" s="59">
        <v>6.56225906530916E-3</v>
      </c>
      <c r="H140" s="58">
        <v>3260.203328525</v>
      </c>
      <c r="I140" s="59">
        <v>3.1518919337013185E-3</v>
      </c>
      <c r="J140" s="58">
        <v>39333.945255549996</v>
      </c>
      <c r="K140" s="59">
        <v>6.0237533649178023E-3</v>
      </c>
    </row>
    <row r="141" spans="1:11" x14ac:dyDescent="0.25">
      <c r="A141" s="57" t="s">
        <v>548</v>
      </c>
      <c r="B141" s="58">
        <v>0</v>
      </c>
      <c r="C141" s="59">
        <v>0</v>
      </c>
      <c r="D141" s="58">
        <v>5.3600991109000002</v>
      </c>
      <c r="E141" s="59">
        <v>1.7090228935124575E-5</v>
      </c>
      <c r="F141" s="58">
        <v>86.438270447099995</v>
      </c>
      <c r="G141" s="59">
        <v>1.6770688622862048E-5</v>
      </c>
      <c r="H141" s="58">
        <v>63.458880884300001</v>
      </c>
      <c r="I141" s="59">
        <v>6.1350632039085172E-5</v>
      </c>
      <c r="J141" s="58">
        <v>155.25725044230001</v>
      </c>
      <c r="K141" s="59">
        <v>2.3776699202268049E-5</v>
      </c>
    </row>
    <row r="142" spans="1:11" x14ac:dyDescent="0.25">
      <c r="A142" s="57" t="s">
        <v>500</v>
      </c>
      <c r="B142" s="58">
        <v>0</v>
      </c>
      <c r="C142" s="59">
        <v>0</v>
      </c>
      <c r="D142" s="58">
        <v>3.2641399999999998</v>
      </c>
      <c r="E142" s="59">
        <v>1.0407438131667464E-5</v>
      </c>
      <c r="F142" s="58">
        <v>60.701740000000001</v>
      </c>
      <c r="G142" s="59">
        <v>1.1777306222582852E-5</v>
      </c>
      <c r="H142" s="58">
        <v>37.887300000000003</v>
      </c>
      <c r="I142" s="59">
        <v>3.6628597429764956E-5</v>
      </c>
      <c r="J142" s="58">
        <v>101.85318000000001</v>
      </c>
      <c r="K142" s="59">
        <v>1.5598192140820373E-5</v>
      </c>
    </row>
    <row r="143" spans="1:11" x14ac:dyDescent="0.25">
      <c r="A143" s="57" t="s">
        <v>525</v>
      </c>
      <c r="B143" s="58">
        <v>0</v>
      </c>
      <c r="C143" s="59">
        <v>0</v>
      </c>
      <c r="D143" s="58">
        <v>2.0959591109</v>
      </c>
      <c r="E143" s="59">
        <v>6.6827908034571111E-6</v>
      </c>
      <c r="F143" s="58">
        <v>25.736530447100002</v>
      </c>
      <c r="G143" s="59">
        <v>4.993382400279199E-6</v>
      </c>
      <c r="H143" s="58">
        <v>25.571580884300001</v>
      </c>
      <c r="I143" s="59">
        <v>2.4722034609320213E-5</v>
      </c>
      <c r="J143" s="58">
        <v>53.404070442300004</v>
      </c>
      <c r="K143" s="59">
        <v>8.178507061447677E-6</v>
      </c>
    </row>
    <row r="144" spans="1:11" x14ac:dyDescent="0.25">
      <c r="A144" s="57" t="s">
        <v>549</v>
      </c>
      <c r="B144" s="58">
        <v>0</v>
      </c>
      <c r="C144" s="59">
        <v>0</v>
      </c>
      <c r="D144" s="58">
        <v>861.29461521229996</v>
      </c>
      <c r="E144" s="59">
        <v>2.7461660409664863E-3</v>
      </c>
      <c r="F144" s="58">
        <v>51006.899328281106</v>
      </c>
      <c r="G144" s="59">
        <v>9.8963204819766636E-3</v>
      </c>
      <c r="H144" s="58">
        <v>3106.0257526284995</v>
      </c>
      <c r="I144" s="59">
        <v>3.0028364887313697E-3</v>
      </c>
      <c r="J144" s="58">
        <v>54974.219696121902</v>
      </c>
      <c r="K144" s="59">
        <v>8.4189658252376703E-3</v>
      </c>
    </row>
    <row r="145" spans="1:11" x14ac:dyDescent="0.25">
      <c r="A145" s="57" t="s">
        <v>522</v>
      </c>
      <c r="B145" s="58">
        <v>0</v>
      </c>
      <c r="C145" s="59">
        <v>0</v>
      </c>
      <c r="D145" s="58">
        <v>861.29461521229996</v>
      </c>
      <c r="E145" s="59">
        <v>2.7461660409664863E-3</v>
      </c>
      <c r="F145" s="58">
        <v>51006.899328281106</v>
      </c>
      <c r="G145" s="59">
        <v>9.8963204819766636E-3</v>
      </c>
      <c r="H145" s="58">
        <v>3106.0257526284995</v>
      </c>
      <c r="I145" s="59">
        <v>3.0028364887313697E-3</v>
      </c>
      <c r="J145" s="58">
        <v>54974.219696121902</v>
      </c>
      <c r="K145" s="59">
        <v>8.4189658252376703E-3</v>
      </c>
    </row>
    <row r="146" spans="1:11" x14ac:dyDescent="0.25">
      <c r="A146" s="57" t="s">
        <v>550</v>
      </c>
      <c r="B146" s="58">
        <v>0</v>
      </c>
      <c r="C146" s="59">
        <v>0</v>
      </c>
      <c r="D146" s="58">
        <v>3780.1479813552</v>
      </c>
      <c r="E146" s="59">
        <v>1.2052686540559503E-2</v>
      </c>
      <c r="F146" s="58">
        <v>24306.922416249199</v>
      </c>
      <c r="G146" s="59">
        <v>4.7160109187105717E-3</v>
      </c>
      <c r="H146" s="58">
        <v>1093.8777734612001</v>
      </c>
      <c r="I146" s="59">
        <v>1.057536657441357E-3</v>
      </c>
      <c r="J146" s="58">
        <v>29180.9481710656</v>
      </c>
      <c r="K146" s="59">
        <v>4.4688839015492891E-3</v>
      </c>
    </row>
    <row r="147" spans="1:11" x14ac:dyDescent="0.25">
      <c r="A147" s="57" t="s">
        <v>522</v>
      </c>
      <c r="B147" s="58">
        <v>0</v>
      </c>
      <c r="C147" s="59">
        <v>0</v>
      </c>
      <c r="D147" s="58">
        <v>3780.1479813552</v>
      </c>
      <c r="E147" s="59">
        <v>1.2052686540559503E-2</v>
      </c>
      <c r="F147" s="58">
        <v>24306.922416249199</v>
      </c>
      <c r="G147" s="59">
        <v>4.7160109187105717E-3</v>
      </c>
      <c r="H147" s="58">
        <v>1093.8777734612001</v>
      </c>
      <c r="I147" s="59">
        <v>1.057536657441357E-3</v>
      </c>
      <c r="J147" s="58">
        <v>29180.9481710656</v>
      </c>
      <c r="K147" s="59">
        <v>4.4688839015492891E-3</v>
      </c>
    </row>
    <row r="148" spans="1:11" x14ac:dyDescent="0.25">
      <c r="A148" s="57" t="s">
        <v>551</v>
      </c>
      <c r="B148" s="58">
        <v>0</v>
      </c>
      <c r="C148" s="59">
        <v>0</v>
      </c>
      <c r="D148" s="58">
        <v>519.80599308000001</v>
      </c>
      <c r="E148" s="59">
        <v>1.6573580524885778E-3</v>
      </c>
      <c r="F148" s="58">
        <v>35980.200567599997</v>
      </c>
      <c r="G148" s="59">
        <v>6.980851620308981E-3</v>
      </c>
      <c r="H148" s="58">
        <v>11467.046700839999</v>
      </c>
      <c r="I148" s="59">
        <v>1.1086085239998171E-2</v>
      </c>
      <c r="J148" s="58">
        <v>47967.053261519999</v>
      </c>
      <c r="K148" s="59">
        <v>7.3458611032287194E-3</v>
      </c>
    </row>
    <row r="149" spans="1:11" x14ac:dyDescent="0.25">
      <c r="A149" s="57" t="s">
        <v>500</v>
      </c>
      <c r="B149" s="58">
        <v>0</v>
      </c>
      <c r="C149" s="59">
        <v>0</v>
      </c>
      <c r="D149" s="58">
        <v>519.80599308000001</v>
      </c>
      <c r="E149" s="59">
        <v>1.6573580524885778E-3</v>
      </c>
      <c r="F149" s="58">
        <v>35980.200567599997</v>
      </c>
      <c r="G149" s="59">
        <v>6.980851620308981E-3</v>
      </c>
      <c r="H149" s="58">
        <v>11467.046700839999</v>
      </c>
      <c r="I149" s="59">
        <v>1.1086085239998171E-2</v>
      </c>
      <c r="J149" s="58">
        <v>47967.053261519999</v>
      </c>
      <c r="K149" s="59">
        <v>7.3458611032287194E-3</v>
      </c>
    </row>
    <row r="150" spans="1:11" x14ac:dyDescent="0.25">
      <c r="A150" s="57" t="s">
        <v>98</v>
      </c>
      <c r="B150" s="58">
        <v>0</v>
      </c>
      <c r="C150" s="59">
        <v>0</v>
      </c>
      <c r="D150" s="58">
        <v>1145.39380375</v>
      </c>
      <c r="E150" s="59">
        <v>3.6519926072176405E-3</v>
      </c>
      <c r="F150" s="58">
        <v>11617.56572375</v>
      </c>
      <c r="G150" s="59">
        <v>2.2540314180381996E-3</v>
      </c>
      <c r="H150" s="58">
        <v>1963.5322350000001</v>
      </c>
      <c r="I150" s="59">
        <v>1.8982992130920293E-3</v>
      </c>
      <c r="J150" s="58">
        <v>14726.4917625</v>
      </c>
      <c r="K150" s="59">
        <v>2.2552722268630535E-3</v>
      </c>
    </row>
    <row r="151" spans="1:11" x14ac:dyDescent="0.25">
      <c r="A151" s="57" t="s">
        <v>522</v>
      </c>
      <c r="B151" s="58">
        <v>0</v>
      </c>
      <c r="C151" s="59">
        <v>0</v>
      </c>
      <c r="D151" s="58">
        <v>1145.39380375</v>
      </c>
      <c r="E151" s="59">
        <v>3.6519926072176405E-3</v>
      </c>
      <c r="F151" s="58">
        <v>11617.56572375</v>
      </c>
      <c r="G151" s="59">
        <v>2.2540314180381996E-3</v>
      </c>
      <c r="H151" s="58">
        <v>1963.5322350000001</v>
      </c>
      <c r="I151" s="59">
        <v>1.8982992130920293E-3</v>
      </c>
      <c r="J151" s="58">
        <v>14726.4917625</v>
      </c>
      <c r="K151" s="59">
        <v>2.2552722268630535E-3</v>
      </c>
    </row>
    <row r="152" spans="1:11" x14ac:dyDescent="0.25">
      <c r="A152" s="54" t="s">
        <v>552</v>
      </c>
      <c r="B152" s="55">
        <v>0</v>
      </c>
      <c r="C152" s="56">
        <v>0</v>
      </c>
      <c r="D152" s="55">
        <v>313.9256657743</v>
      </c>
      <c r="E152" s="56">
        <v>1.0009258011263442E-3</v>
      </c>
      <c r="F152" s="55">
        <v>2825.3309919687003</v>
      </c>
      <c r="G152" s="56">
        <v>5.4816860723546235E-4</v>
      </c>
      <c r="H152" s="55">
        <v>0</v>
      </c>
      <c r="I152" s="56">
        <v>0</v>
      </c>
      <c r="J152" s="55">
        <v>3139.2566577430002</v>
      </c>
      <c r="K152" s="56">
        <v>4.8075797463392788E-4</v>
      </c>
    </row>
    <row r="153" spans="1:11" x14ac:dyDescent="0.25">
      <c r="A153" s="57" t="s">
        <v>522</v>
      </c>
      <c r="B153" s="58">
        <v>0</v>
      </c>
      <c r="C153" s="59">
        <v>0</v>
      </c>
      <c r="D153" s="58">
        <v>313.9256657743</v>
      </c>
      <c r="E153" s="59">
        <v>1.0009258011263442E-3</v>
      </c>
      <c r="F153" s="58">
        <v>2825.3309919687003</v>
      </c>
      <c r="G153" s="59">
        <v>5.4816860723546235E-4</v>
      </c>
      <c r="H153" s="58">
        <v>0</v>
      </c>
      <c r="I153" s="59">
        <v>0</v>
      </c>
      <c r="J153" s="58">
        <v>3139.2566577430002</v>
      </c>
      <c r="K153" s="59">
        <v>4.8075797463392788E-4</v>
      </c>
    </row>
    <row r="154" spans="1:11" x14ac:dyDescent="0.25">
      <c r="A154" s="57" t="s">
        <v>553</v>
      </c>
      <c r="B154" s="58">
        <v>0</v>
      </c>
      <c r="C154" s="59">
        <v>0</v>
      </c>
      <c r="D154" s="58">
        <v>10834.0804682</v>
      </c>
      <c r="E154" s="59">
        <v>3.4543561914102447E-2</v>
      </c>
      <c r="F154" s="58">
        <v>69822.512494766896</v>
      </c>
      <c r="G154" s="59">
        <v>1.3546911684590705E-2</v>
      </c>
      <c r="H154" s="58">
        <v>6659.5676791557007</v>
      </c>
      <c r="I154" s="59">
        <v>6.438321642768639E-3</v>
      </c>
      <c r="J154" s="58">
        <v>87316.160642122602</v>
      </c>
      <c r="K154" s="59">
        <v>1.3371936454949818E-2</v>
      </c>
    </row>
    <row r="155" spans="1:11" x14ac:dyDescent="0.25">
      <c r="A155" s="54" t="s">
        <v>522</v>
      </c>
      <c r="B155" s="55">
        <v>0</v>
      </c>
      <c r="C155" s="56">
        <v>0</v>
      </c>
      <c r="D155" s="55">
        <v>10834.0804682</v>
      </c>
      <c r="E155" s="56">
        <v>3.4543561914102447E-2</v>
      </c>
      <c r="F155" s="55">
        <v>69822.512494766896</v>
      </c>
      <c r="G155" s="56">
        <v>1.3546911684590705E-2</v>
      </c>
      <c r="H155" s="55">
        <v>6659.5676791557007</v>
      </c>
      <c r="I155" s="56">
        <v>6.438321642768639E-3</v>
      </c>
      <c r="J155" s="55">
        <v>87316.160642122602</v>
      </c>
      <c r="K155" s="56">
        <v>1.3371936454949818E-2</v>
      </c>
    </row>
    <row r="156" spans="1:11" x14ac:dyDescent="0.25">
      <c r="A156" s="57" t="s">
        <v>554</v>
      </c>
      <c r="B156" s="58">
        <v>0</v>
      </c>
      <c r="C156" s="59">
        <v>0</v>
      </c>
      <c r="D156" s="58">
        <v>9819.4397812499992</v>
      </c>
      <c r="E156" s="59">
        <v>3.1308464713827734E-2</v>
      </c>
      <c r="F156" s="58">
        <v>6055.3211984375002</v>
      </c>
      <c r="G156" s="59">
        <v>1.1748488928010272E-3</v>
      </c>
      <c r="H156" s="58">
        <v>16365.732968750001</v>
      </c>
      <c r="I156" s="59">
        <v>1.5822025970585813E-2</v>
      </c>
      <c r="J156" s="58">
        <v>32240.493948437499</v>
      </c>
      <c r="K156" s="59">
        <v>4.9374346419295357E-3</v>
      </c>
    </row>
    <row r="157" spans="1:11" x14ac:dyDescent="0.25">
      <c r="A157" s="57" t="s">
        <v>522</v>
      </c>
      <c r="B157" s="58">
        <v>0</v>
      </c>
      <c r="C157" s="59">
        <v>0</v>
      </c>
      <c r="D157" s="58">
        <v>9819.4397812499992</v>
      </c>
      <c r="E157" s="59">
        <v>3.1308464713827734E-2</v>
      </c>
      <c r="F157" s="58">
        <v>6055.3211984375002</v>
      </c>
      <c r="G157" s="59">
        <v>1.1748488928010272E-3</v>
      </c>
      <c r="H157" s="58">
        <v>16365.732968750001</v>
      </c>
      <c r="I157" s="59">
        <v>1.5822025970585813E-2</v>
      </c>
      <c r="J157" s="58">
        <v>32240.493948437499</v>
      </c>
      <c r="K157" s="59">
        <v>4.9374346419295357E-3</v>
      </c>
    </row>
    <row r="158" spans="1:11" x14ac:dyDescent="0.25">
      <c r="A158" s="57" t="s">
        <v>555</v>
      </c>
      <c r="B158" s="58">
        <v>0</v>
      </c>
      <c r="C158" s="59">
        <v>0</v>
      </c>
      <c r="D158" s="58">
        <v>517.59559999999999</v>
      </c>
      <c r="E158" s="59">
        <v>1.6503103985194569E-3</v>
      </c>
      <c r="F158" s="58">
        <v>10193.34865</v>
      </c>
      <c r="G158" s="59">
        <v>1.9777058859367378E-3</v>
      </c>
      <c r="H158" s="58">
        <v>6765.6889000000001</v>
      </c>
      <c r="I158" s="59">
        <v>6.540917274472694E-3</v>
      </c>
      <c r="J158" s="58">
        <v>17476.633150000001</v>
      </c>
      <c r="K158" s="59">
        <v>2.6764395755570006E-3</v>
      </c>
    </row>
    <row r="159" spans="1:11" x14ac:dyDescent="0.25">
      <c r="A159" s="57" t="s">
        <v>500</v>
      </c>
      <c r="B159" s="58">
        <v>0</v>
      </c>
      <c r="C159" s="59">
        <v>0</v>
      </c>
      <c r="D159" s="58">
        <v>517.59559999999999</v>
      </c>
      <c r="E159" s="59">
        <v>1.6503103985194569E-3</v>
      </c>
      <c r="F159" s="58">
        <v>10193.34865</v>
      </c>
      <c r="G159" s="59">
        <v>1.9777058859367378E-3</v>
      </c>
      <c r="H159" s="58">
        <v>6765.6889000000001</v>
      </c>
      <c r="I159" s="59">
        <v>6.540917274472694E-3</v>
      </c>
      <c r="J159" s="58">
        <v>17476.633150000001</v>
      </c>
      <c r="K159" s="59">
        <v>2.6764395755570006E-3</v>
      </c>
    </row>
    <row r="160" spans="1:11" x14ac:dyDescent="0.25">
      <c r="A160" s="57" t="s">
        <v>556</v>
      </c>
      <c r="B160" s="58">
        <v>0</v>
      </c>
      <c r="C160" s="59">
        <v>0</v>
      </c>
      <c r="D160" s="58">
        <v>0</v>
      </c>
      <c r="E160" s="59">
        <v>0</v>
      </c>
      <c r="F160" s="58">
        <v>6842.8066879899998</v>
      </c>
      <c r="G160" s="59">
        <v>1.3276362388688723E-3</v>
      </c>
      <c r="H160" s="58">
        <v>2381.9041582700002</v>
      </c>
      <c r="I160" s="59">
        <v>2.3027718662864596E-3</v>
      </c>
      <c r="J160" s="58">
        <v>9224.7108462600008</v>
      </c>
      <c r="K160" s="59">
        <v>1.4127080982986803E-3</v>
      </c>
    </row>
    <row r="161" spans="1:11" x14ac:dyDescent="0.25">
      <c r="A161" s="57" t="s">
        <v>525</v>
      </c>
      <c r="B161" s="58">
        <v>0</v>
      </c>
      <c r="C161" s="59">
        <v>0</v>
      </c>
      <c r="D161" s="58">
        <v>0</v>
      </c>
      <c r="E161" s="59">
        <v>0</v>
      </c>
      <c r="F161" s="58">
        <v>6842.8066879899998</v>
      </c>
      <c r="G161" s="59">
        <v>1.3276362388688723E-3</v>
      </c>
      <c r="H161" s="58">
        <v>2381.9041582700002</v>
      </c>
      <c r="I161" s="59">
        <v>2.3027718662864596E-3</v>
      </c>
      <c r="J161" s="58">
        <v>9224.7108462600008</v>
      </c>
      <c r="K161" s="59">
        <v>1.4127080982986803E-3</v>
      </c>
    </row>
    <row r="162" spans="1:11" x14ac:dyDescent="0.25">
      <c r="A162" s="57" t="s">
        <v>557</v>
      </c>
      <c r="B162" s="58">
        <v>0</v>
      </c>
      <c r="C162" s="59">
        <v>0</v>
      </c>
      <c r="D162" s="58">
        <v>41.351982000000007</v>
      </c>
      <c r="E162" s="59">
        <v>1.318473454835965E-4</v>
      </c>
      <c r="F162" s="58">
        <v>923.80327788</v>
      </c>
      <c r="G162" s="59">
        <v>1.7923562146684031E-4</v>
      </c>
      <c r="H162" s="58">
        <v>426.06325454</v>
      </c>
      <c r="I162" s="59">
        <v>4.1190846088692346E-4</v>
      </c>
      <c r="J162" s="58">
        <v>1391.21851442</v>
      </c>
      <c r="K162" s="59">
        <v>2.1305661441095737E-4</v>
      </c>
    </row>
    <row r="163" spans="1:11" x14ac:dyDescent="0.25">
      <c r="A163" s="57" t="s">
        <v>558</v>
      </c>
      <c r="B163" s="58">
        <v>0</v>
      </c>
      <c r="C163" s="59">
        <v>0</v>
      </c>
      <c r="D163" s="58">
        <v>41.351982000000007</v>
      </c>
      <c r="E163" s="59">
        <v>1.318473454835965E-4</v>
      </c>
      <c r="F163" s="58">
        <v>923.80327788</v>
      </c>
      <c r="G163" s="59">
        <v>1.7923562146684031E-4</v>
      </c>
      <c r="H163" s="58">
        <v>426.06325454</v>
      </c>
      <c r="I163" s="59">
        <v>4.1190846088692346E-4</v>
      </c>
      <c r="J163" s="58">
        <v>1391.21851442</v>
      </c>
      <c r="K163" s="59">
        <v>2.1305661441095737E-4</v>
      </c>
    </row>
    <row r="164" spans="1:11" x14ac:dyDescent="0.25">
      <c r="A164" s="57" t="s">
        <v>559</v>
      </c>
      <c r="B164" s="58">
        <v>0</v>
      </c>
      <c r="C164" s="59">
        <v>0</v>
      </c>
      <c r="D164" s="58">
        <v>41.351982000000007</v>
      </c>
      <c r="E164" s="59">
        <v>1.318473454835965E-4</v>
      </c>
      <c r="F164" s="58">
        <v>923.80327788</v>
      </c>
      <c r="G164" s="59">
        <v>1.7923562146684031E-4</v>
      </c>
      <c r="H164" s="58">
        <v>426.06325454</v>
      </c>
      <c r="I164" s="59">
        <v>4.1190846088692346E-4</v>
      </c>
      <c r="J164" s="58">
        <v>1391.21851442</v>
      </c>
      <c r="K164" s="59">
        <v>2.1305661441095737E-4</v>
      </c>
    </row>
    <row r="165" spans="1:11" x14ac:dyDescent="0.25">
      <c r="A165" s="57" t="s">
        <v>560</v>
      </c>
      <c r="B165" s="58">
        <v>0</v>
      </c>
      <c r="C165" s="59">
        <v>0</v>
      </c>
      <c r="D165" s="58">
        <v>29656.784761171701</v>
      </c>
      <c r="E165" s="59">
        <v>9.4558184571149798E-2</v>
      </c>
      <c r="F165" s="58">
        <v>236306.84234966323</v>
      </c>
      <c r="G165" s="59">
        <v>4.5848076922401129E-2</v>
      </c>
      <c r="H165" s="58">
        <v>21222.8531562229</v>
      </c>
      <c r="I165" s="59">
        <v>2.0517781540788212E-2</v>
      </c>
      <c r="J165" s="58">
        <v>287186.48026705784</v>
      </c>
      <c r="K165" s="59">
        <v>4.3980854593361603E-2</v>
      </c>
    </row>
    <row r="166" spans="1:11" x14ac:dyDescent="0.25">
      <c r="A166" s="57" t="s">
        <v>431</v>
      </c>
      <c r="B166" s="58">
        <v>0</v>
      </c>
      <c r="C166" s="59">
        <v>0</v>
      </c>
      <c r="D166" s="58">
        <v>2458.1067055582998</v>
      </c>
      <c r="E166" s="59">
        <v>7.8374682026919607E-3</v>
      </c>
      <c r="F166" s="58">
        <v>21019.321237602599</v>
      </c>
      <c r="G166" s="59">
        <v>4.0781529953850572E-3</v>
      </c>
      <c r="H166" s="58">
        <v>1605.2940729729</v>
      </c>
      <c r="I166" s="59">
        <v>1.5519625403581697E-3</v>
      </c>
      <c r="J166" s="58">
        <v>25082.722016133801</v>
      </c>
      <c r="K166" s="59">
        <v>3.8412656082258828E-3</v>
      </c>
    </row>
    <row r="167" spans="1:11" x14ac:dyDescent="0.25">
      <c r="A167" s="57" t="s">
        <v>561</v>
      </c>
      <c r="B167" s="58">
        <v>0</v>
      </c>
      <c r="C167" s="59">
        <v>0</v>
      </c>
      <c r="D167" s="58">
        <v>2458.1067055582998</v>
      </c>
      <c r="E167" s="59">
        <v>7.8374682026919607E-3</v>
      </c>
      <c r="F167" s="58">
        <v>21019.321237602599</v>
      </c>
      <c r="G167" s="59">
        <v>4.0781529953850572E-3</v>
      </c>
      <c r="H167" s="58">
        <v>1605.2940729729</v>
      </c>
      <c r="I167" s="59">
        <v>1.5519625403581697E-3</v>
      </c>
      <c r="J167" s="58">
        <v>25082.722016133801</v>
      </c>
      <c r="K167" s="59">
        <v>3.8412656082258828E-3</v>
      </c>
    </row>
    <row r="168" spans="1:11" x14ac:dyDescent="0.25">
      <c r="A168" s="57" t="s">
        <v>432</v>
      </c>
      <c r="B168" s="58">
        <v>0</v>
      </c>
      <c r="C168" s="59">
        <v>0</v>
      </c>
      <c r="D168" s="58">
        <v>793.35614099999998</v>
      </c>
      <c r="E168" s="59">
        <v>2.529549882614088E-3</v>
      </c>
      <c r="F168" s="58">
        <v>12164.794162</v>
      </c>
      <c r="G168" s="59">
        <v>2.360204270595244E-3</v>
      </c>
      <c r="H168" s="58">
        <v>925.58216449999998</v>
      </c>
      <c r="I168" s="59">
        <v>8.9483221268448745E-4</v>
      </c>
      <c r="J168" s="58">
        <v>13883.7324675</v>
      </c>
      <c r="K168" s="59">
        <v>2.1262087905336985E-3</v>
      </c>
    </row>
    <row r="169" spans="1:11" x14ac:dyDescent="0.25">
      <c r="A169" s="57" t="s">
        <v>561</v>
      </c>
      <c r="B169" s="58">
        <v>0</v>
      </c>
      <c r="C169" s="59">
        <v>0</v>
      </c>
      <c r="D169" s="58">
        <v>793.35614099999998</v>
      </c>
      <c r="E169" s="59">
        <v>2.529549882614088E-3</v>
      </c>
      <c r="F169" s="58">
        <v>12164.794162</v>
      </c>
      <c r="G169" s="59">
        <v>2.360204270595244E-3</v>
      </c>
      <c r="H169" s="58">
        <v>925.58216449999998</v>
      </c>
      <c r="I169" s="59">
        <v>8.9483221268448745E-4</v>
      </c>
      <c r="J169" s="58">
        <v>13883.7324675</v>
      </c>
      <c r="K169" s="59">
        <v>2.1262087905336985E-3</v>
      </c>
    </row>
    <row r="170" spans="1:11" x14ac:dyDescent="0.25">
      <c r="A170" s="57" t="s">
        <v>562</v>
      </c>
      <c r="B170" s="58">
        <v>0</v>
      </c>
      <c r="C170" s="59">
        <v>0</v>
      </c>
      <c r="D170" s="58">
        <v>11471.9456463438</v>
      </c>
      <c r="E170" s="59">
        <v>3.6577341830979986E-2</v>
      </c>
      <c r="F170" s="58">
        <v>81141.073818981604</v>
      </c>
      <c r="G170" s="59">
        <v>1.5742930492525363E-2</v>
      </c>
      <c r="H170" s="58">
        <v>6686.3713153232002</v>
      </c>
      <c r="I170" s="59">
        <v>6.4642348009729244E-3</v>
      </c>
      <c r="J170" s="58">
        <v>99299.390780648595</v>
      </c>
      <c r="K170" s="59">
        <v>1.5207094926863979E-2</v>
      </c>
    </row>
    <row r="171" spans="1:11" x14ac:dyDescent="0.25">
      <c r="A171" s="57" t="s">
        <v>561</v>
      </c>
      <c r="B171" s="58">
        <v>0</v>
      </c>
      <c r="C171" s="59">
        <v>0</v>
      </c>
      <c r="D171" s="58">
        <v>11471.9456463438</v>
      </c>
      <c r="E171" s="59">
        <v>3.6577341830979986E-2</v>
      </c>
      <c r="F171" s="58">
        <v>81141.073818981604</v>
      </c>
      <c r="G171" s="59">
        <v>1.5742930492525363E-2</v>
      </c>
      <c r="H171" s="58">
        <v>6686.3713153232002</v>
      </c>
      <c r="I171" s="59">
        <v>6.4642348009729244E-3</v>
      </c>
      <c r="J171" s="58">
        <v>99299.390780648595</v>
      </c>
      <c r="K171" s="59">
        <v>1.5207094926863979E-2</v>
      </c>
    </row>
    <row r="172" spans="1:11" x14ac:dyDescent="0.25">
      <c r="A172" s="54" t="s">
        <v>563</v>
      </c>
      <c r="B172" s="55">
        <v>0</v>
      </c>
      <c r="C172" s="56">
        <v>0</v>
      </c>
      <c r="D172" s="55">
        <v>721.26637574790004</v>
      </c>
      <c r="E172" s="56">
        <v>2.2996976790359137E-3</v>
      </c>
      <c r="F172" s="55">
        <v>10097.7292604706</v>
      </c>
      <c r="G172" s="56">
        <v>1.9591538834520614E-3</v>
      </c>
      <c r="H172" s="55">
        <v>721.26637574790004</v>
      </c>
      <c r="I172" s="56">
        <v>6.9730426071257169E-4</v>
      </c>
      <c r="J172" s="55">
        <v>11540.262011966401</v>
      </c>
      <c r="K172" s="56">
        <v>1.7673206100984004E-3</v>
      </c>
    </row>
    <row r="173" spans="1:11" x14ac:dyDescent="0.25">
      <c r="A173" s="57" t="s">
        <v>561</v>
      </c>
      <c r="B173" s="58">
        <v>0</v>
      </c>
      <c r="C173" s="59">
        <v>0</v>
      </c>
      <c r="D173" s="58">
        <v>721.26637574790004</v>
      </c>
      <c r="E173" s="59">
        <v>2.2996976790359137E-3</v>
      </c>
      <c r="F173" s="58">
        <v>10097.7292604706</v>
      </c>
      <c r="G173" s="59">
        <v>1.9591538834520614E-3</v>
      </c>
      <c r="H173" s="58">
        <v>721.26637574790004</v>
      </c>
      <c r="I173" s="59">
        <v>6.9730426071257169E-4</v>
      </c>
      <c r="J173" s="58">
        <v>11540.262011966401</v>
      </c>
      <c r="K173" s="59">
        <v>1.7673206100984004E-3</v>
      </c>
    </row>
    <row r="174" spans="1:11" x14ac:dyDescent="0.25">
      <c r="A174" s="57" t="s">
        <v>564</v>
      </c>
      <c r="B174" s="58">
        <v>0</v>
      </c>
      <c r="C174" s="59">
        <v>0</v>
      </c>
      <c r="D174" s="58">
        <v>13379.291758743799</v>
      </c>
      <c r="E174" s="59">
        <v>4.2658755820722906E-2</v>
      </c>
      <c r="F174" s="58">
        <v>110229.56787375599</v>
      </c>
      <c r="G174" s="59">
        <v>2.1386658366501606E-2</v>
      </c>
      <c r="H174" s="58">
        <v>11284.3392276789</v>
      </c>
      <c r="I174" s="59">
        <v>1.0909447726060057E-2</v>
      </c>
      <c r="J174" s="58">
        <v>134893.1988601787</v>
      </c>
      <c r="K174" s="59">
        <v>2.0658069137467861E-2</v>
      </c>
    </row>
    <row r="175" spans="1:11" x14ac:dyDescent="0.25">
      <c r="A175" s="60" t="s">
        <v>561</v>
      </c>
      <c r="B175" s="55">
        <v>0</v>
      </c>
      <c r="C175" s="56">
        <v>0</v>
      </c>
      <c r="D175" s="55">
        <v>13379.291758743799</v>
      </c>
      <c r="E175" s="56">
        <v>4.2658755820722906E-2</v>
      </c>
      <c r="F175" s="55">
        <v>110229.56787375599</v>
      </c>
      <c r="G175" s="56">
        <v>2.1386658366501606E-2</v>
      </c>
      <c r="H175" s="55">
        <v>11284.3392276789</v>
      </c>
      <c r="I175" s="56">
        <v>1.0909447726060057E-2</v>
      </c>
      <c r="J175" s="55">
        <v>134893.1988601787</v>
      </c>
      <c r="K175" s="56">
        <v>2.0658069137467861E-2</v>
      </c>
    </row>
    <row r="176" spans="1:11" x14ac:dyDescent="0.25">
      <c r="A176" s="61" t="s">
        <v>565</v>
      </c>
      <c r="B176" s="58">
        <v>0</v>
      </c>
      <c r="C176" s="59">
        <v>0</v>
      </c>
      <c r="D176" s="58">
        <v>411.57466515880003</v>
      </c>
      <c r="E176" s="59">
        <v>1.3122714908680277E-3</v>
      </c>
      <c r="F176" s="58">
        <v>1303.3197730031</v>
      </c>
      <c r="G176" s="59">
        <v>2.5286912817663345E-4</v>
      </c>
      <c r="H176" s="58">
        <v>0</v>
      </c>
      <c r="I176" s="59">
        <v>0</v>
      </c>
      <c r="J176" s="58">
        <v>1714.8944381618999</v>
      </c>
      <c r="K176" s="59">
        <v>2.6262560430291435E-4</v>
      </c>
    </row>
    <row r="177" spans="1:11" x14ac:dyDescent="0.25">
      <c r="A177" s="57" t="s">
        <v>561</v>
      </c>
      <c r="B177" s="58">
        <v>0</v>
      </c>
      <c r="C177" s="59">
        <v>0</v>
      </c>
      <c r="D177" s="58">
        <v>411.57466515880003</v>
      </c>
      <c r="E177" s="59">
        <v>1.3122714908680277E-3</v>
      </c>
      <c r="F177" s="58">
        <v>1303.3197730031</v>
      </c>
      <c r="G177" s="59">
        <v>2.5286912817663345E-4</v>
      </c>
      <c r="H177" s="58">
        <v>0</v>
      </c>
      <c r="I177" s="59">
        <v>0</v>
      </c>
      <c r="J177" s="58">
        <v>1714.8944381618999</v>
      </c>
      <c r="K177" s="59">
        <v>2.6262560430291435E-4</v>
      </c>
    </row>
    <row r="178" spans="1:11" x14ac:dyDescent="0.25">
      <c r="A178" s="57" t="s">
        <v>566</v>
      </c>
      <c r="B178" s="58">
        <v>0</v>
      </c>
      <c r="C178" s="59">
        <v>0</v>
      </c>
      <c r="D178" s="58">
        <v>421.24346861909999</v>
      </c>
      <c r="E178" s="59">
        <v>1.3430996642369163E-3</v>
      </c>
      <c r="F178" s="58">
        <v>351.03622384930003</v>
      </c>
      <c r="G178" s="59">
        <v>6.8107785765158428E-5</v>
      </c>
      <c r="H178" s="58">
        <v>0</v>
      </c>
      <c r="I178" s="59">
        <v>0</v>
      </c>
      <c r="J178" s="58">
        <v>772.27969246840007</v>
      </c>
      <c r="K178" s="59">
        <v>1.1826991586885919E-4</v>
      </c>
    </row>
    <row r="179" spans="1:11" x14ac:dyDescent="0.25">
      <c r="A179" s="57" t="s">
        <v>561</v>
      </c>
      <c r="B179" s="58">
        <v>0</v>
      </c>
      <c r="C179" s="59">
        <v>0</v>
      </c>
      <c r="D179" s="58">
        <v>421.24346861909999</v>
      </c>
      <c r="E179" s="59">
        <v>1.3430996642369163E-3</v>
      </c>
      <c r="F179" s="58">
        <v>351.03622384930003</v>
      </c>
      <c r="G179" s="59">
        <v>6.8107785765158428E-5</v>
      </c>
      <c r="H179" s="58">
        <v>0</v>
      </c>
      <c r="I179" s="59">
        <v>0</v>
      </c>
      <c r="J179" s="58">
        <v>772.27969246840007</v>
      </c>
      <c r="K179" s="59">
        <v>1.1826991586885919E-4</v>
      </c>
    </row>
    <row r="180" spans="1:11" x14ac:dyDescent="0.25">
      <c r="A180" s="57" t="s">
        <v>567</v>
      </c>
      <c r="B180" s="58">
        <v>0</v>
      </c>
      <c r="C180" s="59">
        <v>0</v>
      </c>
      <c r="D180" s="58">
        <v>93883.157683249738</v>
      </c>
      <c r="E180" s="59">
        <v>0.29933861758196723</v>
      </c>
      <c r="F180" s="58">
        <v>2312165.6749339243</v>
      </c>
      <c r="G180" s="59">
        <v>0.44860465599572241</v>
      </c>
      <c r="H180" s="58">
        <v>615567.84184995398</v>
      </c>
      <c r="I180" s="59">
        <v>0.59511727332988062</v>
      </c>
      <c r="J180" s="58">
        <v>3021616.6744671259</v>
      </c>
      <c r="K180" s="59">
        <v>0.46274213003702885</v>
      </c>
    </row>
    <row r="181" spans="1:11" x14ac:dyDescent="0.25">
      <c r="A181" s="57" t="s">
        <v>499</v>
      </c>
      <c r="B181" s="58">
        <v>0</v>
      </c>
      <c r="C181" s="59">
        <v>0</v>
      </c>
      <c r="D181" s="58">
        <v>362.04386403000001</v>
      </c>
      <c r="E181" s="59">
        <v>1.1543466627785734E-3</v>
      </c>
      <c r="F181" s="58">
        <v>9001.5646327899995</v>
      </c>
      <c r="G181" s="59">
        <v>1.7464768417303916E-3</v>
      </c>
      <c r="H181" s="58">
        <v>1356.3268555499999</v>
      </c>
      <c r="I181" s="59">
        <v>1.3112665820768413E-3</v>
      </c>
      <c r="J181" s="58">
        <v>10719.935352369999</v>
      </c>
      <c r="K181" s="59">
        <v>1.6416925948059763E-3</v>
      </c>
    </row>
    <row r="182" spans="1:11" x14ac:dyDescent="0.25">
      <c r="A182" s="57" t="s">
        <v>434</v>
      </c>
      <c r="B182" s="58">
        <v>0</v>
      </c>
      <c r="C182" s="59">
        <v>0</v>
      </c>
      <c r="D182" s="58">
        <v>362.04386403000001</v>
      </c>
      <c r="E182" s="59">
        <v>1.1543466627785734E-3</v>
      </c>
      <c r="F182" s="58">
        <v>9001.5646327899995</v>
      </c>
      <c r="G182" s="59">
        <v>1.7464768417303916E-3</v>
      </c>
      <c r="H182" s="58">
        <v>1356.3268555499999</v>
      </c>
      <c r="I182" s="59">
        <v>1.3112665820768413E-3</v>
      </c>
      <c r="J182" s="58">
        <v>10719.935352369999</v>
      </c>
      <c r="K182" s="59">
        <v>1.6416925948059763E-3</v>
      </c>
    </row>
    <row r="183" spans="1:11" x14ac:dyDescent="0.25">
      <c r="A183" s="57" t="s">
        <v>568</v>
      </c>
      <c r="B183" s="58">
        <v>0</v>
      </c>
      <c r="C183" s="59">
        <v>0</v>
      </c>
      <c r="D183" s="58">
        <v>362.04386403000001</v>
      </c>
      <c r="E183" s="59">
        <v>1.1543466627785734E-3</v>
      </c>
      <c r="F183" s="58">
        <v>9001.5646327899995</v>
      </c>
      <c r="G183" s="59">
        <v>1.7464768417303916E-3</v>
      </c>
      <c r="H183" s="58">
        <v>1356.3268555499999</v>
      </c>
      <c r="I183" s="59">
        <v>1.3112665820768413E-3</v>
      </c>
      <c r="J183" s="58">
        <v>10719.935352369999</v>
      </c>
      <c r="K183" s="59">
        <v>1.6416925948059763E-3</v>
      </c>
    </row>
    <row r="184" spans="1:11" x14ac:dyDescent="0.25">
      <c r="A184" s="57" t="s">
        <v>520</v>
      </c>
      <c r="B184" s="58">
        <v>0</v>
      </c>
      <c r="C184" s="59">
        <v>0</v>
      </c>
      <c r="D184" s="58">
        <v>2351.8174253641</v>
      </c>
      <c r="E184" s="59">
        <v>7.4985736982648831E-3</v>
      </c>
      <c r="F184" s="58">
        <v>9120.8438662670997</v>
      </c>
      <c r="G184" s="59">
        <v>1.7696193094529768E-3</v>
      </c>
      <c r="H184" s="58">
        <v>0</v>
      </c>
      <c r="I184" s="59">
        <v>0</v>
      </c>
      <c r="J184" s="58">
        <v>11472.661291631201</v>
      </c>
      <c r="K184" s="59">
        <v>1.7569679728548079E-3</v>
      </c>
    </row>
    <row r="185" spans="1:11" x14ac:dyDescent="0.25">
      <c r="A185" s="57" t="s">
        <v>569</v>
      </c>
      <c r="B185" s="58">
        <v>0</v>
      </c>
      <c r="C185" s="59">
        <v>0</v>
      </c>
      <c r="D185" s="58">
        <v>1425.2937277648</v>
      </c>
      <c r="E185" s="59">
        <v>4.5444301687935706E-3</v>
      </c>
      <c r="F185" s="58">
        <v>7422.2170873351006</v>
      </c>
      <c r="G185" s="59">
        <v>1.440053011462809E-3</v>
      </c>
      <c r="H185" s="58">
        <v>0</v>
      </c>
      <c r="I185" s="59">
        <v>0</v>
      </c>
      <c r="J185" s="58">
        <v>8847.5108150999004</v>
      </c>
      <c r="K185" s="59">
        <v>1.3549422184159052E-3</v>
      </c>
    </row>
    <row r="186" spans="1:11" x14ac:dyDescent="0.25">
      <c r="A186" s="57" t="s">
        <v>570</v>
      </c>
      <c r="B186" s="58">
        <v>0</v>
      </c>
      <c r="C186" s="59">
        <v>0</v>
      </c>
      <c r="D186" s="58">
        <v>1425.2937277648</v>
      </c>
      <c r="E186" s="59">
        <v>4.5444301687935706E-3</v>
      </c>
      <c r="F186" s="58">
        <v>7422.2170873351006</v>
      </c>
      <c r="G186" s="59">
        <v>1.440053011462809E-3</v>
      </c>
      <c r="H186" s="58">
        <v>0</v>
      </c>
      <c r="I186" s="59">
        <v>0</v>
      </c>
      <c r="J186" s="58">
        <v>8847.5108150999004</v>
      </c>
      <c r="K186" s="59">
        <v>1.3549422184159052E-3</v>
      </c>
    </row>
    <row r="187" spans="1:11" x14ac:dyDescent="0.25">
      <c r="A187" s="57" t="s">
        <v>571</v>
      </c>
      <c r="B187" s="58">
        <v>0</v>
      </c>
      <c r="C187" s="59">
        <v>0</v>
      </c>
      <c r="D187" s="58">
        <v>926.52369759929991</v>
      </c>
      <c r="E187" s="59">
        <v>2.9541435294713121E-3</v>
      </c>
      <c r="F187" s="58">
        <v>1698.626778932</v>
      </c>
      <c r="G187" s="59">
        <v>3.2956629799016813E-4</v>
      </c>
      <c r="H187" s="58">
        <v>0</v>
      </c>
      <c r="I187" s="59">
        <v>0</v>
      </c>
      <c r="J187" s="58">
        <v>2625.1504765312998</v>
      </c>
      <c r="K187" s="59">
        <v>4.0202575443890287E-4</v>
      </c>
    </row>
    <row r="188" spans="1:11" x14ac:dyDescent="0.25">
      <c r="A188" s="57" t="s">
        <v>570</v>
      </c>
      <c r="B188" s="58">
        <v>0</v>
      </c>
      <c r="C188" s="59">
        <v>0</v>
      </c>
      <c r="D188" s="58">
        <v>926.52369759929991</v>
      </c>
      <c r="E188" s="59">
        <v>2.9541435294713121E-3</v>
      </c>
      <c r="F188" s="58">
        <v>1698.626778932</v>
      </c>
      <c r="G188" s="59">
        <v>3.2956629799016813E-4</v>
      </c>
      <c r="H188" s="58">
        <v>0</v>
      </c>
      <c r="I188" s="59">
        <v>0</v>
      </c>
      <c r="J188" s="58">
        <v>2625.1504765312998</v>
      </c>
      <c r="K188" s="59">
        <v>4.0202575443890287E-4</v>
      </c>
    </row>
    <row r="189" spans="1:11" x14ac:dyDescent="0.25">
      <c r="A189" s="57" t="s">
        <v>557</v>
      </c>
      <c r="B189" s="58">
        <v>0</v>
      </c>
      <c r="C189" s="59">
        <v>0</v>
      </c>
      <c r="D189" s="58">
        <v>91169.29639385565</v>
      </c>
      <c r="E189" s="59">
        <v>0.2906856972209238</v>
      </c>
      <c r="F189" s="58">
        <v>2294043.2664348674</v>
      </c>
      <c r="G189" s="59">
        <v>0.4450885598445391</v>
      </c>
      <c r="H189" s="58">
        <v>614211.51499440393</v>
      </c>
      <c r="I189" s="59">
        <v>0.59380600674780371</v>
      </c>
      <c r="J189" s="58">
        <v>2999424.0778231248</v>
      </c>
      <c r="K189" s="59">
        <v>0.4593434694693681</v>
      </c>
    </row>
    <row r="190" spans="1:11" x14ac:dyDescent="0.25">
      <c r="A190" s="57" t="s">
        <v>572</v>
      </c>
      <c r="B190" s="58">
        <v>0</v>
      </c>
      <c r="C190" s="59">
        <v>0</v>
      </c>
      <c r="D190" s="58">
        <v>436.66965668900002</v>
      </c>
      <c r="E190" s="59">
        <v>1.3922847782163875E-3</v>
      </c>
      <c r="F190" s="58">
        <v>52671.472455041599</v>
      </c>
      <c r="G190" s="59">
        <v>1.0219279715826311E-2</v>
      </c>
      <c r="H190" s="58">
        <v>18425.436500617998</v>
      </c>
      <c r="I190" s="59">
        <v>1.7813301450587234E-2</v>
      </c>
      <c r="J190" s="58">
        <v>71533.578612348603</v>
      </c>
      <c r="K190" s="59">
        <v>1.0954930456917419E-2</v>
      </c>
    </row>
    <row r="191" spans="1:11" x14ac:dyDescent="0.25">
      <c r="A191" s="57" t="s">
        <v>573</v>
      </c>
      <c r="B191" s="58">
        <v>0</v>
      </c>
      <c r="C191" s="59">
        <v>0</v>
      </c>
      <c r="D191" s="58">
        <v>436.66965668900002</v>
      </c>
      <c r="E191" s="59">
        <v>1.3922847782163875E-3</v>
      </c>
      <c r="F191" s="58">
        <v>52671.472455041599</v>
      </c>
      <c r="G191" s="59">
        <v>1.0219279715826311E-2</v>
      </c>
      <c r="H191" s="58">
        <v>18425.436500617998</v>
      </c>
      <c r="I191" s="59">
        <v>1.7813301450587234E-2</v>
      </c>
      <c r="J191" s="58">
        <v>71533.578612348603</v>
      </c>
      <c r="K191" s="59">
        <v>1.0954930456917419E-2</v>
      </c>
    </row>
    <row r="192" spans="1:11" x14ac:dyDescent="0.25">
      <c r="A192" s="57" t="s">
        <v>574</v>
      </c>
      <c r="B192" s="58">
        <v>0</v>
      </c>
      <c r="C192" s="59">
        <v>0</v>
      </c>
      <c r="D192" s="58">
        <v>20046.887420399999</v>
      </c>
      <c r="E192" s="59">
        <v>6.3917828451082292E-2</v>
      </c>
      <c r="F192" s="58">
        <v>335728.43639648001</v>
      </c>
      <c r="G192" s="59">
        <v>6.5137780285544941E-2</v>
      </c>
      <c r="H192" s="58">
        <v>125684.40141084998</v>
      </c>
      <c r="I192" s="59">
        <v>0.12150887876620943</v>
      </c>
      <c r="J192" s="58">
        <v>481459.72522773</v>
      </c>
      <c r="K192" s="59">
        <v>7.3732614947993894E-2</v>
      </c>
    </row>
    <row r="193" spans="1:11" x14ac:dyDescent="0.25">
      <c r="A193" s="57" t="s">
        <v>573</v>
      </c>
      <c r="B193" s="58">
        <v>0</v>
      </c>
      <c r="C193" s="59">
        <v>0</v>
      </c>
      <c r="D193" s="58">
        <v>20046.887420399999</v>
      </c>
      <c r="E193" s="59">
        <v>6.3917828451082292E-2</v>
      </c>
      <c r="F193" s="58">
        <v>335728.43639648001</v>
      </c>
      <c r="G193" s="59">
        <v>6.5137780285544941E-2</v>
      </c>
      <c r="H193" s="58">
        <v>125684.40141084998</v>
      </c>
      <c r="I193" s="59">
        <v>0.12150887876620943</v>
      </c>
      <c r="J193" s="58">
        <v>481459.72522773</v>
      </c>
      <c r="K193" s="59">
        <v>7.3732614947993894E-2</v>
      </c>
    </row>
    <row r="194" spans="1:11" x14ac:dyDescent="0.25">
      <c r="A194" s="57" t="s">
        <v>575</v>
      </c>
      <c r="B194" s="58">
        <v>0</v>
      </c>
      <c r="C194" s="59">
        <v>0</v>
      </c>
      <c r="D194" s="58">
        <v>2748.8403086390999</v>
      </c>
      <c r="E194" s="59">
        <v>8.7644480463445595E-3</v>
      </c>
      <c r="F194" s="58">
        <v>234006.5191900479</v>
      </c>
      <c r="G194" s="59">
        <v>4.5401769942375693E-2</v>
      </c>
      <c r="H194" s="58">
        <v>52467.401038772899</v>
      </c>
      <c r="I194" s="59">
        <v>5.072431423815485E-2</v>
      </c>
      <c r="J194" s="58">
        <v>289222.76053745992</v>
      </c>
      <c r="K194" s="59">
        <v>4.4292698474036642E-2</v>
      </c>
    </row>
    <row r="195" spans="1:11" x14ac:dyDescent="0.25">
      <c r="A195" s="57" t="s">
        <v>573</v>
      </c>
      <c r="B195" s="58">
        <v>0</v>
      </c>
      <c r="C195" s="59">
        <v>0</v>
      </c>
      <c r="D195" s="58">
        <v>2748.8403086390999</v>
      </c>
      <c r="E195" s="59">
        <v>8.7644480463445595E-3</v>
      </c>
      <c r="F195" s="58">
        <v>234006.5191900479</v>
      </c>
      <c r="G195" s="59">
        <v>4.5401769942375693E-2</v>
      </c>
      <c r="H195" s="58">
        <v>52467.401038772899</v>
      </c>
      <c r="I195" s="59">
        <v>5.072431423815485E-2</v>
      </c>
      <c r="J195" s="58">
        <v>289222.76053745992</v>
      </c>
      <c r="K195" s="59">
        <v>4.4292698474036642E-2</v>
      </c>
    </row>
    <row r="196" spans="1:11" x14ac:dyDescent="0.25">
      <c r="A196" s="57" t="s">
        <v>440</v>
      </c>
      <c r="B196" s="58">
        <v>0</v>
      </c>
      <c r="C196" s="59">
        <v>0</v>
      </c>
      <c r="D196" s="58">
        <v>604.92162257960001</v>
      </c>
      <c r="E196" s="59">
        <v>1.9287421377468745E-3</v>
      </c>
      <c r="F196" s="58">
        <v>26718.7501297626</v>
      </c>
      <c r="G196" s="59">
        <v>5.1839519289379422E-3</v>
      </c>
      <c r="H196" s="58">
        <v>8189.1207717087</v>
      </c>
      <c r="I196" s="59">
        <v>7.9170594909282032E-3</v>
      </c>
      <c r="J196" s="58">
        <v>35512.792524050899</v>
      </c>
      <c r="K196" s="59">
        <v>5.4385671733296415E-3</v>
      </c>
    </row>
    <row r="197" spans="1:11" x14ac:dyDescent="0.25">
      <c r="A197" s="57" t="s">
        <v>573</v>
      </c>
      <c r="B197" s="58">
        <v>0</v>
      </c>
      <c r="C197" s="59">
        <v>0</v>
      </c>
      <c r="D197" s="58">
        <v>604.92162257960001</v>
      </c>
      <c r="E197" s="59">
        <v>1.9287421377468745E-3</v>
      </c>
      <c r="F197" s="58">
        <v>26718.7501297626</v>
      </c>
      <c r="G197" s="59">
        <v>5.1839519289379422E-3</v>
      </c>
      <c r="H197" s="58">
        <v>8189.1207717087</v>
      </c>
      <c r="I197" s="59">
        <v>7.9170594909282032E-3</v>
      </c>
      <c r="J197" s="58">
        <v>35512.792524050899</v>
      </c>
      <c r="K197" s="59">
        <v>5.4385671733296415E-3</v>
      </c>
    </row>
    <row r="198" spans="1:11" x14ac:dyDescent="0.25">
      <c r="A198" s="57" t="s">
        <v>576</v>
      </c>
      <c r="B198" s="58">
        <v>0</v>
      </c>
      <c r="C198" s="59">
        <v>0</v>
      </c>
      <c r="D198" s="58">
        <v>0</v>
      </c>
      <c r="E198" s="59">
        <v>0</v>
      </c>
      <c r="F198" s="58">
        <v>6809.9641083739998</v>
      </c>
      <c r="G198" s="59">
        <v>1.3212641461203417E-3</v>
      </c>
      <c r="H198" s="58">
        <v>2108.5110254727997</v>
      </c>
      <c r="I198" s="59">
        <v>2.0384614772829962E-3</v>
      </c>
      <c r="J198" s="58">
        <v>8918.4751338467995</v>
      </c>
      <c r="K198" s="59">
        <v>1.3658099702029043E-3</v>
      </c>
    </row>
    <row r="199" spans="1:11" x14ac:dyDescent="0.25">
      <c r="A199" s="57" t="s">
        <v>573</v>
      </c>
      <c r="B199" s="58">
        <v>0</v>
      </c>
      <c r="C199" s="59">
        <v>0</v>
      </c>
      <c r="D199" s="58">
        <v>0</v>
      </c>
      <c r="E199" s="59">
        <v>0</v>
      </c>
      <c r="F199" s="58">
        <v>6809.9641083739998</v>
      </c>
      <c r="G199" s="59">
        <v>1.3212641461203417E-3</v>
      </c>
      <c r="H199" s="58">
        <v>2108.5110254727997</v>
      </c>
      <c r="I199" s="59">
        <v>2.0384614772829962E-3</v>
      </c>
      <c r="J199" s="58">
        <v>8918.4751338467995</v>
      </c>
      <c r="K199" s="59">
        <v>1.3658099702029043E-3</v>
      </c>
    </row>
    <row r="200" spans="1:11" x14ac:dyDescent="0.25">
      <c r="A200" s="57" t="s">
        <v>577</v>
      </c>
      <c r="B200" s="58">
        <v>0</v>
      </c>
      <c r="C200" s="59">
        <v>0</v>
      </c>
      <c r="D200" s="58">
        <v>162.38730538659999</v>
      </c>
      <c r="E200" s="59">
        <v>5.1775837867837468E-4</v>
      </c>
      <c r="F200" s="58">
        <v>14761.558856875601</v>
      </c>
      <c r="G200" s="59">
        <v>2.8640266157132234E-3</v>
      </c>
      <c r="H200" s="58">
        <v>5976.5343848336006</v>
      </c>
      <c r="I200" s="59">
        <v>5.7779802732635449E-3</v>
      </c>
      <c r="J200" s="58">
        <v>20900.480547095802</v>
      </c>
      <c r="K200" s="59">
        <v>3.2007808829246057E-3</v>
      </c>
    </row>
    <row r="201" spans="1:11" x14ac:dyDescent="0.25">
      <c r="A201" s="57" t="s">
        <v>573</v>
      </c>
      <c r="B201" s="58">
        <v>0</v>
      </c>
      <c r="C201" s="59">
        <v>0</v>
      </c>
      <c r="D201" s="58">
        <v>162.38730538659999</v>
      </c>
      <c r="E201" s="59">
        <v>5.1775837867837468E-4</v>
      </c>
      <c r="F201" s="58">
        <v>14761.558856875601</v>
      </c>
      <c r="G201" s="59">
        <v>2.8640266157132234E-3</v>
      </c>
      <c r="H201" s="58">
        <v>5976.5343848336006</v>
      </c>
      <c r="I201" s="59">
        <v>5.7779802732635449E-3</v>
      </c>
      <c r="J201" s="58">
        <v>20900.480547095802</v>
      </c>
      <c r="K201" s="59">
        <v>3.2007808829246057E-3</v>
      </c>
    </row>
    <row r="202" spans="1:11" x14ac:dyDescent="0.25">
      <c r="A202" s="57" t="s">
        <v>441</v>
      </c>
      <c r="B202" s="58">
        <v>0</v>
      </c>
      <c r="C202" s="59">
        <v>0</v>
      </c>
      <c r="D202" s="58">
        <v>7955.5837177749008</v>
      </c>
      <c r="E202" s="59">
        <v>2.5365715117624647E-2</v>
      </c>
      <c r="F202" s="58">
        <v>123126.1550420314</v>
      </c>
      <c r="G202" s="59">
        <v>2.3888844569187263E-2</v>
      </c>
      <c r="H202" s="58">
        <v>16973.2149656365</v>
      </c>
      <c r="I202" s="59">
        <v>1.640932602917498E-2</v>
      </c>
      <c r="J202" s="58">
        <v>148054.95372544279</v>
      </c>
      <c r="K202" s="59">
        <v>2.2673711469879735E-2</v>
      </c>
    </row>
    <row r="203" spans="1:11" x14ac:dyDescent="0.25">
      <c r="A203" s="57" t="s">
        <v>573</v>
      </c>
      <c r="B203" s="58">
        <v>0</v>
      </c>
      <c r="C203" s="59">
        <v>0</v>
      </c>
      <c r="D203" s="58">
        <v>7955.5837177749008</v>
      </c>
      <c r="E203" s="59">
        <v>2.5365715117624647E-2</v>
      </c>
      <c r="F203" s="58">
        <v>123126.1550420314</v>
      </c>
      <c r="G203" s="59">
        <v>2.3888844569187263E-2</v>
      </c>
      <c r="H203" s="58">
        <v>16973.2149656365</v>
      </c>
      <c r="I203" s="59">
        <v>1.640932602917498E-2</v>
      </c>
      <c r="J203" s="58">
        <v>148054.95372544279</v>
      </c>
      <c r="K203" s="59">
        <v>2.2673711469879735E-2</v>
      </c>
    </row>
    <row r="204" spans="1:11" x14ac:dyDescent="0.25">
      <c r="A204" s="57" t="s">
        <v>442</v>
      </c>
      <c r="B204" s="58">
        <v>0</v>
      </c>
      <c r="C204" s="59">
        <v>0</v>
      </c>
      <c r="D204" s="58">
        <v>7745.6504040629998</v>
      </c>
      <c r="E204" s="59">
        <v>2.4696360257161386E-2</v>
      </c>
      <c r="F204" s="58">
        <v>132799.09171166518</v>
      </c>
      <c r="G204" s="59">
        <v>2.5765580511681298E-2</v>
      </c>
      <c r="H204" s="58">
        <v>29722.025244243203</v>
      </c>
      <c r="I204" s="59">
        <v>2.8734591735718715E-2</v>
      </c>
      <c r="J204" s="58">
        <v>170266.76735997139</v>
      </c>
      <c r="K204" s="59">
        <v>2.6075315002213932E-2</v>
      </c>
    </row>
    <row r="205" spans="1:11" x14ac:dyDescent="0.25">
      <c r="A205" s="57" t="s">
        <v>573</v>
      </c>
      <c r="B205" s="58">
        <v>0</v>
      </c>
      <c r="C205" s="59">
        <v>0</v>
      </c>
      <c r="D205" s="58">
        <v>7745.6504040629998</v>
      </c>
      <c r="E205" s="59">
        <v>2.4696360257161386E-2</v>
      </c>
      <c r="F205" s="58">
        <v>132799.09171166518</v>
      </c>
      <c r="G205" s="59">
        <v>2.5765580511681298E-2</v>
      </c>
      <c r="H205" s="58">
        <v>29722.025244243203</v>
      </c>
      <c r="I205" s="59">
        <v>2.8734591735718715E-2</v>
      </c>
      <c r="J205" s="58">
        <v>170266.76735997139</v>
      </c>
      <c r="K205" s="59">
        <v>2.6075315002213932E-2</v>
      </c>
    </row>
    <row r="206" spans="1:11" x14ac:dyDescent="0.25">
      <c r="A206" s="57" t="s">
        <v>578</v>
      </c>
      <c r="B206" s="58">
        <v>0</v>
      </c>
      <c r="C206" s="59">
        <v>0</v>
      </c>
      <c r="D206" s="58">
        <v>0</v>
      </c>
      <c r="E206" s="59">
        <v>0</v>
      </c>
      <c r="F206" s="58">
        <v>2185.1840888490001</v>
      </c>
      <c r="G206" s="59">
        <v>4.2396778357737961E-4</v>
      </c>
      <c r="H206" s="58">
        <v>0</v>
      </c>
      <c r="I206" s="59">
        <v>0</v>
      </c>
      <c r="J206" s="58">
        <v>2185.1840888490001</v>
      </c>
      <c r="K206" s="59">
        <v>3.3464759059000608E-4</v>
      </c>
    </row>
    <row r="207" spans="1:11" x14ac:dyDescent="0.25">
      <c r="A207" s="57" t="s">
        <v>573</v>
      </c>
      <c r="B207" s="58">
        <v>0</v>
      </c>
      <c r="C207" s="59">
        <v>0</v>
      </c>
      <c r="D207" s="58">
        <v>0</v>
      </c>
      <c r="E207" s="59">
        <v>0</v>
      </c>
      <c r="F207" s="58">
        <v>2185.1840888490001</v>
      </c>
      <c r="G207" s="59">
        <v>4.2396778357737961E-4</v>
      </c>
      <c r="H207" s="58">
        <v>0</v>
      </c>
      <c r="I207" s="59">
        <v>0</v>
      </c>
      <c r="J207" s="58">
        <v>2185.1840888490001</v>
      </c>
      <c r="K207" s="59">
        <v>3.3464759059000608E-4</v>
      </c>
    </row>
    <row r="208" spans="1:11" x14ac:dyDescent="0.25">
      <c r="A208" s="57" t="s">
        <v>579</v>
      </c>
      <c r="B208" s="58">
        <v>0</v>
      </c>
      <c r="C208" s="59">
        <v>0</v>
      </c>
      <c r="D208" s="58">
        <v>1311.6380439879999</v>
      </c>
      <c r="E208" s="59">
        <v>4.1820485009670038E-3</v>
      </c>
      <c r="F208" s="58">
        <v>68641.604199681096</v>
      </c>
      <c r="G208" s="59">
        <v>1.3317792739861712E-2</v>
      </c>
      <c r="H208" s="58">
        <v>16802.1459024094</v>
      </c>
      <c r="I208" s="59">
        <v>1.6243940270632341E-2</v>
      </c>
      <c r="J208" s="58">
        <v>86755.388146078505</v>
      </c>
      <c r="K208" s="59">
        <v>1.3286057573793792E-2</v>
      </c>
    </row>
    <row r="209" spans="1:11" x14ac:dyDescent="0.25">
      <c r="A209" s="57" t="s">
        <v>573</v>
      </c>
      <c r="B209" s="58">
        <v>0</v>
      </c>
      <c r="C209" s="59">
        <v>0</v>
      </c>
      <c r="D209" s="58">
        <v>1311.6380439879999</v>
      </c>
      <c r="E209" s="59">
        <v>4.1820485009670038E-3</v>
      </c>
      <c r="F209" s="58">
        <v>68641.604199681096</v>
      </c>
      <c r="G209" s="59">
        <v>1.3317792739861712E-2</v>
      </c>
      <c r="H209" s="58">
        <v>16802.1459024094</v>
      </c>
      <c r="I209" s="59">
        <v>1.6243940270632341E-2</v>
      </c>
      <c r="J209" s="58">
        <v>86755.388146078505</v>
      </c>
      <c r="K209" s="59">
        <v>1.3286057573793792E-2</v>
      </c>
    </row>
    <row r="210" spans="1:11" x14ac:dyDescent="0.25">
      <c r="A210" s="57" t="s">
        <v>580</v>
      </c>
      <c r="B210" s="58">
        <v>0</v>
      </c>
      <c r="C210" s="59">
        <v>0</v>
      </c>
      <c r="D210" s="58">
        <v>0</v>
      </c>
      <c r="E210" s="59">
        <v>0</v>
      </c>
      <c r="F210" s="58">
        <v>1662.19136</v>
      </c>
      <c r="G210" s="59">
        <v>3.2249712524305647E-4</v>
      </c>
      <c r="H210" s="58">
        <v>0</v>
      </c>
      <c r="I210" s="59">
        <v>0</v>
      </c>
      <c r="J210" s="58">
        <v>1662.19136</v>
      </c>
      <c r="K210" s="59">
        <v>2.5455444992578065E-4</v>
      </c>
    </row>
    <row r="211" spans="1:11" x14ac:dyDescent="0.25">
      <c r="A211" s="57" t="s">
        <v>573</v>
      </c>
      <c r="B211" s="58">
        <v>0</v>
      </c>
      <c r="C211" s="59">
        <v>0</v>
      </c>
      <c r="D211" s="58">
        <v>0</v>
      </c>
      <c r="E211" s="59">
        <v>0</v>
      </c>
      <c r="F211" s="58">
        <v>1662.19136</v>
      </c>
      <c r="G211" s="59">
        <v>3.2249712524305647E-4</v>
      </c>
      <c r="H211" s="58">
        <v>0</v>
      </c>
      <c r="I211" s="59">
        <v>0</v>
      </c>
      <c r="J211" s="58">
        <v>1662.19136</v>
      </c>
      <c r="K211" s="59">
        <v>2.5455444992578065E-4</v>
      </c>
    </row>
    <row r="212" spans="1:11" x14ac:dyDescent="0.25">
      <c r="A212" s="57" t="s">
        <v>581</v>
      </c>
      <c r="B212" s="58">
        <v>0</v>
      </c>
      <c r="C212" s="59">
        <v>0</v>
      </c>
      <c r="D212" s="58">
        <v>287.52155444959999</v>
      </c>
      <c r="E212" s="59">
        <v>9.1673849450546539E-4</v>
      </c>
      <c r="F212" s="58">
        <v>2875.2250336151001</v>
      </c>
      <c r="G212" s="59">
        <v>5.5784901190181874E-4</v>
      </c>
      <c r="H212" s="58">
        <v>382.93272989800005</v>
      </c>
      <c r="I212" s="59">
        <v>3.7021083070355401E-4</v>
      </c>
      <c r="J212" s="58">
        <v>3545.6793179627002</v>
      </c>
      <c r="K212" s="59">
        <v>5.4299912159163927E-4</v>
      </c>
    </row>
    <row r="213" spans="1:11" x14ac:dyDescent="0.25">
      <c r="A213" s="57" t="s">
        <v>573</v>
      </c>
      <c r="B213" s="58">
        <v>0</v>
      </c>
      <c r="C213" s="59">
        <v>0</v>
      </c>
      <c r="D213" s="58">
        <v>287.52155444959999</v>
      </c>
      <c r="E213" s="59">
        <v>9.1673849450546539E-4</v>
      </c>
      <c r="F213" s="58">
        <v>2875.2250336151001</v>
      </c>
      <c r="G213" s="59">
        <v>5.5784901190181874E-4</v>
      </c>
      <c r="H213" s="58">
        <v>382.93272989800005</v>
      </c>
      <c r="I213" s="59">
        <v>3.7021083070355401E-4</v>
      </c>
      <c r="J213" s="58">
        <v>3545.6793179627002</v>
      </c>
      <c r="K213" s="59">
        <v>5.4299912159163927E-4</v>
      </c>
    </row>
    <row r="214" spans="1:11" x14ac:dyDescent="0.25">
      <c r="A214" s="57" t="s">
        <v>582</v>
      </c>
      <c r="B214" s="58">
        <v>0</v>
      </c>
      <c r="C214" s="59">
        <v>0</v>
      </c>
      <c r="D214" s="58">
        <v>1741.3512166229002</v>
      </c>
      <c r="E214" s="59">
        <v>5.5521531100095898E-3</v>
      </c>
      <c r="F214" s="58">
        <v>9508.4880290943001</v>
      </c>
      <c r="G214" s="59">
        <v>1.8448297401756004E-3</v>
      </c>
      <c r="H214" s="58">
        <v>1733.9406742039</v>
      </c>
      <c r="I214" s="59">
        <v>1.6763352079063403E-3</v>
      </c>
      <c r="J214" s="58">
        <v>12983.7799199211</v>
      </c>
      <c r="K214" s="59">
        <v>1.9883865570525599E-3</v>
      </c>
    </row>
    <row r="215" spans="1:11" x14ac:dyDescent="0.25">
      <c r="A215" s="57" t="s">
        <v>573</v>
      </c>
      <c r="B215" s="58">
        <v>0</v>
      </c>
      <c r="C215" s="59">
        <v>0</v>
      </c>
      <c r="D215" s="58">
        <v>1741.3512166229002</v>
      </c>
      <c r="E215" s="59">
        <v>5.5521531100095898E-3</v>
      </c>
      <c r="F215" s="58">
        <v>9508.4880290943001</v>
      </c>
      <c r="G215" s="59">
        <v>1.8448297401756004E-3</v>
      </c>
      <c r="H215" s="58">
        <v>1733.9406742039</v>
      </c>
      <c r="I215" s="59">
        <v>1.6763352079063403E-3</v>
      </c>
      <c r="J215" s="58">
        <v>12983.7799199211</v>
      </c>
      <c r="K215" s="59">
        <v>1.9883865570525599E-3</v>
      </c>
    </row>
    <row r="216" spans="1:11" x14ac:dyDescent="0.25">
      <c r="A216" s="57" t="s">
        <v>583</v>
      </c>
      <c r="B216" s="58">
        <v>0</v>
      </c>
      <c r="C216" s="59">
        <v>0</v>
      </c>
      <c r="D216" s="58">
        <v>1654.3664487996002</v>
      </c>
      <c r="E216" s="59">
        <v>5.2748094331089498E-3</v>
      </c>
      <c r="F216" s="58">
        <v>46191.852792751</v>
      </c>
      <c r="G216" s="59">
        <v>8.9621087522152969E-3</v>
      </c>
      <c r="H216" s="58">
        <v>12827.4566210092</v>
      </c>
      <c r="I216" s="59">
        <v>1.2401299237969426E-2</v>
      </c>
      <c r="J216" s="58">
        <v>60673.675862559801</v>
      </c>
      <c r="K216" s="59">
        <v>9.2918027104707274E-3</v>
      </c>
    </row>
    <row r="217" spans="1:11" x14ac:dyDescent="0.25">
      <c r="A217" s="57" t="s">
        <v>573</v>
      </c>
      <c r="B217" s="58">
        <v>0</v>
      </c>
      <c r="C217" s="59">
        <v>0</v>
      </c>
      <c r="D217" s="58">
        <v>1654.3664487996002</v>
      </c>
      <c r="E217" s="59">
        <v>5.2748094331089498E-3</v>
      </c>
      <c r="F217" s="58">
        <v>46191.852792751</v>
      </c>
      <c r="G217" s="59">
        <v>8.9621087522152969E-3</v>
      </c>
      <c r="H217" s="58">
        <v>12827.4566210092</v>
      </c>
      <c r="I217" s="59">
        <v>1.2401299237969426E-2</v>
      </c>
      <c r="J217" s="58">
        <v>60673.675862559801</v>
      </c>
      <c r="K217" s="59">
        <v>9.2918027104707274E-3</v>
      </c>
    </row>
    <row r="218" spans="1:11" x14ac:dyDescent="0.25">
      <c r="A218" s="57" t="s">
        <v>584</v>
      </c>
      <c r="B218" s="58">
        <v>0</v>
      </c>
      <c r="C218" s="59">
        <v>0</v>
      </c>
      <c r="D218" s="58">
        <v>9848.4059971903007</v>
      </c>
      <c r="E218" s="59">
        <v>3.1400821077313124E-2</v>
      </c>
      <c r="F218" s="58">
        <v>72632.537506168606</v>
      </c>
      <c r="G218" s="59">
        <v>1.4092110636917192E-2</v>
      </c>
      <c r="H218" s="58">
        <v>6441.0908081956004</v>
      </c>
      <c r="I218" s="59">
        <v>6.2271030720572867E-3</v>
      </c>
      <c r="J218" s="58">
        <v>88922.034311554511</v>
      </c>
      <c r="K218" s="59">
        <v>1.3617866194695629E-2</v>
      </c>
    </row>
    <row r="219" spans="1:11" x14ac:dyDescent="0.25">
      <c r="A219" s="57" t="s">
        <v>573</v>
      </c>
      <c r="B219" s="58">
        <v>0</v>
      </c>
      <c r="C219" s="59">
        <v>0</v>
      </c>
      <c r="D219" s="58">
        <v>9848.4059971903007</v>
      </c>
      <c r="E219" s="59">
        <v>3.1400821077313124E-2</v>
      </c>
      <c r="F219" s="58">
        <v>72632.537506168606</v>
      </c>
      <c r="G219" s="59">
        <v>1.4092110636917192E-2</v>
      </c>
      <c r="H219" s="58">
        <v>6441.0908081956004</v>
      </c>
      <c r="I219" s="59">
        <v>6.2271030720572867E-3</v>
      </c>
      <c r="J219" s="58">
        <v>88922.034311554511</v>
      </c>
      <c r="K219" s="59">
        <v>1.3617866194695629E-2</v>
      </c>
    </row>
    <row r="220" spans="1:11" x14ac:dyDescent="0.25">
      <c r="A220" s="57" t="s">
        <v>585</v>
      </c>
      <c r="B220" s="58">
        <v>0</v>
      </c>
      <c r="C220" s="59">
        <v>0</v>
      </c>
      <c r="D220" s="58">
        <v>2083.3077503999998</v>
      </c>
      <c r="E220" s="59">
        <v>6.6424529957389454E-3</v>
      </c>
      <c r="F220" s="58">
        <v>85482.857227440007</v>
      </c>
      <c r="G220" s="59">
        <v>1.658532006411827E-2</v>
      </c>
      <c r="H220" s="58">
        <v>55691.012069609998</v>
      </c>
      <c r="I220" s="59">
        <v>5.3840829553806313E-2</v>
      </c>
      <c r="J220" s="58">
        <v>143257.17704745001</v>
      </c>
      <c r="K220" s="59">
        <v>2.1938961288568967E-2</v>
      </c>
    </row>
    <row r="221" spans="1:11" x14ac:dyDescent="0.25">
      <c r="A221" s="57" t="s">
        <v>573</v>
      </c>
      <c r="B221" s="58">
        <v>0</v>
      </c>
      <c r="C221" s="59">
        <v>0</v>
      </c>
      <c r="D221" s="58">
        <v>2083.3077503999998</v>
      </c>
      <c r="E221" s="59">
        <v>6.6424529957389454E-3</v>
      </c>
      <c r="F221" s="58">
        <v>85482.857227440007</v>
      </c>
      <c r="G221" s="59">
        <v>1.658532006411827E-2</v>
      </c>
      <c r="H221" s="58">
        <v>55691.012069609998</v>
      </c>
      <c r="I221" s="59">
        <v>5.3840829553806313E-2</v>
      </c>
      <c r="J221" s="58">
        <v>143257.17704745001</v>
      </c>
      <c r="K221" s="59">
        <v>2.1938961288568967E-2</v>
      </c>
    </row>
    <row r="222" spans="1:11" x14ac:dyDescent="0.25">
      <c r="A222" s="62" t="s">
        <v>586</v>
      </c>
      <c r="B222" s="63">
        <v>0</v>
      </c>
      <c r="C222" s="64">
        <v>0</v>
      </c>
      <c r="D222" s="63">
        <v>62.529660765800003</v>
      </c>
      <c r="E222" s="64">
        <v>1.9937060782142246E-4</v>
      </c>
      <c r="F222" s="63">
        <v>3881.064748796</v>
      </c>
      <c r="G222" s="64">
        <v>7.530012816146964E-4</v>
      </c>
      <c r="H222" s="63">
        <v>671.26136649919999</v>
      </c>
      <c r="I222" s="64">
        <v>6.4896053198969337E-4</v>
      </c>
      <c r="J222" s="63">
        <v>4614.8557760610001</v>
      </c>
      <c r="K222" s="64">
        <v>7.0673696292225909E-4</v>
      </c>
    </row>
    <row r="223" spans="1:11" x14ac:dyDescent="0.25">
      <c r="A223" s="65" t="s">
        <v>573</v>
      </c>
      <c r="B223" s="66">
        <v>0</v>
      </c>
      <c r="C223" s="67">
        <v>0</v>
      </c>
      <c r="D223" s="66">
        <v>62.529660765800003</v>
      </c>
      <c r="E223" s="67">
        <v>1.9937060782142246E-4</v>
      </c>
      <c r="F223" s="66">
        <v>3881.064748796</v>
      </c>
      <c r="G223" s="67">
        <v>7.530012816146964E-4</v>
      </c>
      <c r="H223" s="66">
        <v>671.26136649919999</v>
      </c>
      <c r="I223" s="67">
        <v>6.4896053198969337E-4</v>
      </c>
      <c r="J223" s="66">
        <v>4614.8557760610001</v>
      </c>
      <c r="K223" s="67">
        <v>7.0673696292225909E-4</v>
      </c>
    </row>
    <row r="224" spans="1:11" x14ac:dyDescent="0.25">
      <c r="A224" s="65" t="s">
        <v>587</v>
      </c>
      <c r="B224" s="66">
        <v>0</v>
      </c>
      <c r="C224" s="67">
        <v>0</v>
      </c>
      <c r="D224" s="66">
        <v>31.254863759999999</v>
      </c>
      <c r="E224" s="67">
        <v>9.9653526164899644E-5</v>
      </c>
      <c r="F224" s="66">
        <v>124874.284689925</v>
      </c>
      <c r="G224" s="67">
        <v>2.4228015376811868E-2</v>
      </c>
      <c r="H224" s="66">
        <v>22871.2173505672</v>
      </c>
      <c r="I224" s="67">
        <v>2.2111383314793648E-2</v>
      </c>
      <c r="J224" s="66">
        <v>147776.75690425219</v>
      </c>
      <c r="K224" s="67">
        <v>2.2631107326642419E-2</v>
      </c>
    </row>
    <row r="225" spans="1:11" x14ac:dyDescent="0.25">
      <c r="A225" s="65" t="s">
        <v>573</v>
      </c>
      <c r="B225" s="66">
        <v>0</v>
      </c>
      <c r="C225" s="67">
        <v>0</v>
      </c>
      <c r="D225" s="66">
        <v>31.254863759999999</v>
      </c>
      <c r="E225" s="67">
        <v>9.9653526164899644E-5</v>
      </c>
      <c r="F225" s="66">
        <v>124874.284689925</v>
      </c>
      <c r="G225" s="67">
        <v>2.4228015376811868E-2</v>
      </c>
      <c r="H225" s="66">
        <v>22871.2173505672</v>
      </c>
      <c r="I225" s="67">
        <v>2.2111383314793648E-2</v>
      </c>
      <c r="J225" s="66">
        <v>147776.75690425219</v>
      </c>
      <c r="K225" s="67">
        <v>2.2631107326642419E-2</v>
      </c>
    </row>
    <row r="226" spans="1:11" x14ac:dyDescent="0.25">
      <c r="A226" s="65" t="s">
        <v>588</v>
      </c>
      <c r="B226" s="66">
        <v>0</v>
      </c>
      <c r="C226" s="67">
        <v>0</v>
      </c>
      <c r="D226" s="66">
        <v>68.102220000000003</v>
      </c>
      <c r="E226" s="67">
        <v>2.1713824813862352E-4</v>
      </c>
      <c r="F226" s="66">
        <v>7972.4998880000003</v>
      </c>
      <c r="G226" s="67">
        <v>1.5468184691325732E-3</v>
      </c>
      <c r="H226" s="66">
        <v>3001.037828</v>
      </c>
      <c r="I226" s="67">
        <v>2.9013365025564821E-3</v>
      </c>
      <c r="J226" s="66">
        <v>11041.639936</v>
      </c>
      <c r="K226" s="67">
        <v>1.6909596860057146E-3</v>
      </c>
    </row>
    <row r="227" spans="1:11" ht="11.25" customHeight="1" x14ac:dyDescent="0.25">
      <c r="A227" s="65" t="s">
        <v>573</v>
      </c>
      <c r="B227" s="66">
        <v>0</v>
      </c>
      <c r="C227" s="67">
        <v>0</v>
      </c>
      <c r="D227" s="66">
        <v>68.102220000000003</v>
      </c>
      <c r="E227" s="67">
        <v>2.1713824813862352E-4</v>
      </c>
      <c r="F227" s="66">
        <v>7972.4998880000003</v>
      </c>
      <c r="G227" s="67">
        <v>1.5468184691325732E-3</v>
      </c>
      <c r="H227" s="66">
        <v>3001.037828</v>
      </c>
      <c r="I227" s="67">
        <v>2.9013365025564821E-3</v>
      </c>
      <c r="J227" s="66">
        <v>11041.639936</v>
      </c>
      <c r="K227" s="67">
        <v>1.6909596860057146E-3</v>
      </c>
    </row>
    <row r="228" spans="1:11" ht="11.25" customHeight="1" x14ac:dyDescent="0.25">
      <c r="A228" s="65" t="s">
        <v>589</v>
      </c>
      <c r="B228" s="66">
        <v>0</v>
      </c>
      <c r="C228" s="67">
        <v>0</v>
      </c>
      <c r="D228" s="66">
        <v>151.7587687358</v>
      </c>
      <c r="E228" s="67">
        <v>4.8387017608186818E-4</v>
      </c>
      <c r="F228" s="66">
        <v>26297.612296539897</v>
      </c>
      <c r="G228" s="67">
        <v>5.1022430813204142E-3</v>
      </c>
      <c r="H228" s="66">
        <v>7878.3628898053003</v>
      </c>
      <c r="I228" s="67">
        <v>7.6166256950555471E-3</v>
      </c>
      <c r="J228" s="66">
        <v>34327.733955080999</v>
      </c>
      <c r="K228" s="67">
        <v>5.2570826948193173E-3</v>
      </c>
    </row>
    <row r="229" spans="1:11" ht="11.25" customHeight="1" x14ac:dyDescent="0.25">
      <c r="A229" s="65" t="s">
        <v>573</v>
      </c>
      <c r="B229" s="66">
        <v>0</v>
      </c>
      <c r="C229" s="67">
        <v>0</v>
      </c>
      <c r="D229" s="66">
        <v>151.7587687358</v>
      </c>
      <c r="E229" s="67">
        <v>4.8387017608186818E-4</v>
      </c>
      <c r="F229" s="66">
        <v>26297.612296539897</v>
      </c>
      <c r="G229" s="67">
        <v>5.1022430813204142E-3</v>
      </c>
      <c r="H229" s="66">
        <v>7878.3628898053003</v>
      </c>
      <c r="I229" s="67">
        <v>7.6166256950555471E-3</v>
      </c>
      <c r="J229" s="66">
        <v>34327.733955080999</v>
      </c>
      <c r="K229" s="67">
        <v>5.2570826948193173E-3</v>
      </c>
    </row>
    <row r="230" spans="1:11" ht="11.25" customHeight="1" x14ac:dyDescent="0.25">
      <c r="A230" s="65" t="s">
        <v>590</v>
      </c>
      <c r="B230" s="66">
        <v>0</v>
      </c>
      <c r="C230" s="67">
        <v>0</v>
      </c>
      <c r="D230" s="66">
        <v>382.29606583999998</v>
      </c>
      <c r="E230" s="67">
        <v>1.2189191190358475E-3</v>
      </c>
      <c r="F230" s="66">
        <v>78754.218760469012</v>
      </c>
      <c r="G230" s="67">
        <v>1.5279834658155149E-2</v>
      </c>
      <c r="H230" s="66">
        <v>21375.6007153639</v>
      </c>
      <c r="I230" s="67">
        <v>2.0665454477422782E-2</v>
      </c>
      <c r="J230" s="66">
        <v>100512.11554167292</v>
      </c>
      <c r="K230" s="67">
        <v>1.539281631363254E-2</v>
      </c>
    </row>
    <row r="231" spans="1:11" ht="11.25" customHeight="1" x14ac:dyDescent="0.25">
      <c r="A231" s="65" t="s">
        <v>573</v>
      </c>
      <c r="B231" s="66">
        <v>0</v>
      </c>
      <c r="C231" s="67">
        <v>0</v>
      </c>
      <c r="D231" s="66">
        <v>382.29606583999998</v>
      </c>
      <c r="E231" s="67">
        <v>1.2189191190358475E-3</v>
      </c>
      <c r="F231" s="66">
        <v>78754.218760469012</v>
      </c>
      <c r="G231" s="67">
        <v>1.5279834658155149E-2</v>
      </c>
      <c r="H231" s="66">
        <v>21375.6007153639</v>
      </c>
      <c r="I231" s="67">
        <v>2.0665454477422782E-2</v>
      </c>
      <c r="J231" s="66">
        <v>100512.11554167292</v>
      </c>
      <c r="K231" s="67">
        <v>1.539281631363254E-2</v>
      </c>
    </row>
    <row r="232" spans="1:11" ht="11.25" customHeight="1" x14ac:dyDescent="0.25">
      <c r="A232" s="65" t="s">
        <v>443</v>
      </c>
      <c r="B232" s="66">
        <v>0</v>
      </c>
      <c r="C232" s="67">
        <v>0</v>
      </c>
      <c r="D232" s="66">
        <v>719.04448864760002</v>
      </c>
      <c r="E232" s="67">
        <v>2.29261337734177E-3</v>
      </c>
      <c r="F232" s="66">
        <v>67812.600272962998</v>
      </c>
      <c r="G232" s="67">
        <v>1.3156950017648434E-2</v>
      </c>
      <c r="H232" s="66">
        <v>14557.017937263699</v>
      </c>
      <c r="I232" s="67">
        <v>1.4073400580191766E-2</v>
      </c>
      <c r="J232" s="66">
        <v>83088.662698874308</v>
      </c>
      <c r="K232" s="67">
        <v>1.2724520977163952E-2</v>
      </c>
    </row>
    <row r="233" spans="1:11" ht="11.25" customHeight="1" x14ac:dyDescent="0.25">
      <c r="A233" s="65" t="s">
        <v>573</v>
      </c>
      <c r="B233" s="66">
        <v>0</v>
      </c>
      <c r="C233" s="67">
        <v>0</v>
      </c>
      <c r="D233" s="66">
        <v>719.04448864760002</v>
      </c>
      <c r="E233" s="67">
        <v>2.29261337734177E-3</v>
      </c>
      <c r="F233" s="66">
        <v>67812.600272962998</v>
      </c>
      <c r="G233" s="67">
        <v>1.3156950017648434E-2</v>
      </c>
      <c r="H233" s="66">
        <v>14557.017937263699</v>
      </c>
      <c r="I233" s="67">
        <v>1.4073400580191766E-2</v>
      </c>
      <c r="J233" s="66">
        <v>83088.662698874308</v>
      </c>
      <c r="K233" s="67">
        <v>1.2724520977163952E-2</v>
      </c>
    </row>
    <row r="234" spans="1:11" ht="11.25" customHeight="1" x14ac:dyDescent="0.25">
      <c r="A234" s="65" t="s">
        <v>447</v>
      </c>
      <c r="B234" s="66">
        <v>0</v>
      </c>
      <c r="C234" s="67">
        <v>0</v>
      </c>
      <c r="D234" s="66">
        <v>1587.2987348954</v>
      </c>
      <c r="E234" s="67">
        <v>5.0609696213697666E-3</v>
      </c>
      <c r="F234" s="66">
        <v>7554.7570028567989</v>
      </c>
      <c r="G234" s="67">
        <v>1.465768306803837E-3</v>
      </c>
      <c r="H234" s="66">
        <v>1562.6795954278</v>
      </c>
      <c r="I234" s="67">
        <v>1.5107638130094478E-3</v>
      </c>
      <c r="J234" s="66">
        <v>10704.735333179999</v>
      </c>
      <c r="K234" s="67">
        <v>1.6393648047470916E-3</v>
      </c>
    </row>
    <row r="235" spans="1:11" ht="11.25" customHeight="1" x14ac:dyDescent="0.25">
      <c r="A235" s="65" t="s">
        <v>573</v>
      </c>
      <c r="B235" s="66">
        <v>0</v>
      </c>
      <c r="C235" s="67">
        <v>0</v>
      </c>
      <c r="D235" s="66">
        <v>1587.2987348954</v>
      </c>
      <c r="E235" s="67">
        <v>5.0609696213697666E-3</v>
      </c>
      <c r="F235" s="66">
        <v>7554.7570028567989</v>
      </c>
      <c r="G235" s="67">
        <v>1.465768306803837E-3</v>
      </c>
      <c r="H235" s="66">
        <v>1562.6795954278</v>
      </c>
      <c r="I235" s="67">
        <v>1.5107638130094478E-3</v>
      </c>
      <c r="J235" s="66">
        <v>10704.735333179999</v>
      </c>
      <c r="K235" s="67">
        <v>1.6393648047470916E-3</v>
      </c>
    </row>
    <row r="236" spans="1:11" ht="11.25" customHeight="1" x14ac:dyDescent="0.25">
      <c r="A236" s="65" t="s">
        <v>438</v>
      </c>
      <c r="B236" s="66">
        <v>0</v>
      </c>
      <c r="C236" s="67">
        <v>0</v>
      </c>
      <c r="D236" s="66">
        <v>1732.0810266901001</v>
      </c>
      <c r="E236" s="67">
        <v>5.5225958826252176E-3</v>
      </c>
      <c r="F236" s="66">
        <v>14594.5332158408</v>
      </c>
      <c r="G236" s="67">
        <v>2.8316204256848975E-3</v>
      </c>
      <c r="H236" s="66">
        <v>824.72713772809993</v>
      </c>
      <c r="I236" s="67">
        <v>7.973278200675395E-4</v>
      </c>
      <c r="J236" s="66">
        <v>17151.341380259</v>
      </c>
      <c r="K236" s="67">
        <v>2.6266231287239449E-3</v>
      </c>
    </row>
    <row r="237" spans="1:11" ht="11.25" customHeight="1" x14ac:dyDescent="0.25">
      <c r="A237" s="65" t="s">
        <v>573</v>
      </c>
      <c r="B237" s="66">
        <v>0</v>
      </c>
      <c r="C237" s="67">
        <v>0</v>
      </c>
      <c r="D237" s="66">
        <v>1732.0810266901001</v>
      </c>
      <c r="E237" s="67">
        <v>5.5225958826252176E-3</v>
      </c>
      <c r="F237" s="66">
        <v>14594.5332158408</v>
      </c>
      <c r="G237" s="67">
        <v>2.8316204256848975E-3</v>
      </c>
      <c r="H237" s="66">
        <v>824.72713772809993</v>
      </c>
      <c r="I237" s="67">
        <v>7.973278200675395E-4</v>
      </c>
      <c r="J237" s="66">
        <v>17151.341380259</v>
      </c>
      <c r="K237" s="67">
        <v>2.6266231287239449E-3</v>
      </c>
    </row>
    <row r="238" spans="1:11" ht="11.25" customHeight="1" x14ac:dyDescent="0.25">
      <c r="A238" s="65" t="s">
        <v>591</v>
      </c>
      <c r="B238" s="66">
        <v>0</v>
      </c>
      <c r="C238" s="67">
        <v>0</v>
      </c>
      <c r="D238" s="66">
        <v>1569.7189384794001</v>
      </c>
      <c r="E238" s="67">
        <v>5.0049179068088635E-3</v>
      </c>
      <c r="F238" s="66">
        <v>40708.580293557301</v>
      </c>
      <c r="G238" s="67">
        <v>7.8982483204571401E-3</v>
      </c>
      <c r="H238" s="66">
        <v>6033.7014802729</v>
      </c>
      <c r="I238" s="67">
        <v>5.8332481473288662E-3</v>
      </c>
      <c r="J238" s="66">
        <v>48312.000712309607</v>
      </c>
      <c r="K238" s="67">
        <v>7.3986876975078823E-3</v>
      </c>
    </row>
    <row r="239" spans="1:11" x14ac:dyDescent="0.25">
      <c r="A239" s="65" t="s">
        <v>573</v>
      </c>
      <c r="B239" s="66">
        <v>0</v>
      </c>
      <c r="C239" s="67">
        <v>0</v>
      </c>
      <c r="D239" s="66">
        <v>1569.7189384794001</v>
      </c>
      <c r="E239" s="67">
        <v>5.0049179068088635E-3</v>
      </c>
      <c r="F239" s="66">
        <v>40708.580293557301</v>
      </c>
      <c r="G239" s="67">
        <v>7.8982483204571401E-3</v>
      </c>
      <c r="H239" s="66">
        <v>6033.7014802729</v>
      </c>
      <c r="I239" s="67">
        <v>5.8332481473288662E-3</v>
      </c>
      <c r="J239" s="66">
        <v>48312.000712309607</v>
      </c>
      <c r="K239" s="67">
        <v>7.3986876975078823E-3</v>
      </c>
    </row>
    <row r="240" spans="1:11" x14ac:dyDescent="0.25">
      <c r="A240" s="65" t="s">
        <v>592</v>
      </c>
      <c r="B240" s="66">
        <v>0</v>
      </c>
      <c r="C240" s="67">
        <v>0</v>
      </c>
      <c r="D240" s="66">
        <v>532.06754095199994</v>
      </c>
      <c r="E240" s="67">
        <v>1.6964529751562077E-3</v>
      </c>
      <c r="F240" s="66">
        <v>54858.445428073399</v>
      </c>
      <c r="G240" s="67">
        <v>1.0643594577375716E-2</v>
      </c>
      <c r="H240" s="66">
        <v>15903.479130772799</v>
      </c>
      <c r="I240" s="67">
        <v>1.5375129260035557E-2</v>
      </c>
      <c r="J240" s="66">
        <v>71293.992099798197</v>
      </c>
      <c r="K240" s="67">
        <v>1.0918239246519175E-2</v>
      </c>
    </row>
    <row r="241" spans="1:11" x14ac:dyDescent="0.25">
      <c r="A241" s="65" t="s">
        <v>573</v>
      </c>
      <c r="B241" s="66">
        <v>0</v>
      </c>
      <c r="C241" s="67">
        <v>0</v>
      </c>
      <c r="D241" s="66">
        <v>532.06754095199994</v>
      </c>
      <c r="E241" s="67">
        <v>1.6964529751562077E-3</v>
      </c>
      <c r="F241" s="66">
        <v>54858.445428073399</v>
      </c>
      <c r="G241" s="67">
        <v>1.0643594577375716E-2</v>
      </c>
      <c r="H241" s="66">
        <v>15903.479130772799</v>
      </c>
      <c r="I241" s="67">
        <v>1.5375129260035557E-2</v>
      </c>
      <c r="J241" s="66">
        <v>71293.992099798197</v>
      </c>
      <c r="K241" s="67">
        <v>1.0918239246519175E-2</v>
      </c>
    </row>
    <row r="242" spans="1:11" x14ac:dyDescent="0.25">
      <c r="A242" s="65" t="s">
        <v>593</v>
      </c>
      <c r="B242" s="66">
        <v>0</v>
      </c>
      <c r="C242" s="67">
        <v>0</v>
      </c>
      <c r="D242" s="66">
        <v>1213.1557408187998</v>
      </c>
      <c r="E242" s="67">
        <v>3.8680458916127581E-3</v>
      </c>
      <c r="F242" s="66">
        <v>111813.97578345879</v>
      </c>
      <c r="G242" s="67">
        <v>2.1694064004858137E-2</v>
      </c>
      <c r="H242" s="66">
        <v>19565.924360089401</v>
      </c>
      <c r="I242" s="67">
        <v>1.8915899700610656E-2</v>
      </c>
      <c r="J242" s="66">
        <v>132593.055884367</v>
      </c>
      <c r="K242" s="67">
        <v>2.0305816295798418E-2</v>
      </c>
    </row>
    <row r="243" spans="1:11" x14ac:dyDescent="0.25">
      <c r="A243" s="65" t="s">
        <v>573</v>
      </c>
      <c r="B243" s="66">
        <v>0</v>
      </c>
      <c r="C243" s="67">
        <v>0</v>
      </c>
      <c r="D243" s="66">
        <v>1213.1557408187998</v>
      </c>
      <c r="E243" s="67">
        <v>3.8680458916127581E-3</v>
      </c>
      <c r="F243" s="66">
        <v>111813.97578345879</v>
      </c>
      <c r="G243" s="67">
        <v>2.1694064004858137E-2</v>
      </c>
      <c r="H243" s="66">
        <v>19565.924360089401</v>
      </c>
      <c r="I243" s="67">
        <v>1.8915899700610656E-2</v>
      </c>
      <c r="J243" s="66">
        <v>132593.055884367</v>
      </c>
      <c r="K243" s="67">
        <v>2.0305816295798418E-2</v>
      </c>
    </row>
    <row r="244" spans="1:11" x14ac:dyDescent="0.25">
      <c r="A244" s="65" t="s">
        <v>439</v>
      </c>
      <c r="B244" s="66">
        <v>0</v>
      </c>
      <c r="C244" s="67">
        <v>0</v>
      </c>
      <c r="D244" s="66">
        <v>5274.6646554955005</v>
      </c>
      <c r="E244" s="67">
        <v>1.6817828300061424E-2</v>
      </c>
      <c r="F244" s="66">
        <v>23237.999048186703</v>
      </c>
      <c r="G244" s="67">
        <v>4.5086192058182125E-3</v>
      </c>
      <c r="H244" s="66">
        <v>1128.2175339250002</v>
      </c>
      <c r="I244" s="67">
        <v>1.0907355726943071E-3</v>
      </c>
      <c r="J244" s="66">
        <v>29640.881237607202</v>
      </c>
      <c r="K244" s="67">
        <v>4.5393198402586413E-3</v>
      </c>
    </row>
    <row r="245" spans="1:11" x14ac:dyDescent="0.25">
      <c r="A245" s="65" t="s">
        <v>573</v>
      </c>
      <c r="B245" s="66">
        <v>0</v>
      </c>
      <c r="C245" s="67">
        <v>0</v>
      </c>
      <c r="D245" s="66">
        <v>5274.6646554955005</v>
      </c>
      <c r="E245" s="67">
        <v>1.6817828300061424E-2</v>
      </c>
      <c r="F245" s="66">
        <v>23237.999048186703</v>
      </c>
      <c r="G245" s="67">
        <v>4.5086192058182125E-3</v>
      </c>
      <c r="H245" s="66">
        <v>1128.2175339250002</v>
      </c>
      <c r="I245" s="67">
        <v>1.0907355726943071E-3</v>
      </c>
      <c r="J245" s="66">
        <v>29640.881237607202</v>
      </c>
      <c r="K245" s="67">
        <v>4.5393198402586413E-3</v>
      </c>
    </row>
    <row r="246" spans="1:11" x14ac:dyDescent="0.25">
      <c r="A246" s="65" t="s">
        <v>594</v>
      </c>
      <c r="B246" s="66">
        <v>0</v>
      </c>
      <c r="C246" s="67">
        <v>0</v>
      </c>
      <c r="D246" s="66">
        <v>1904.984606</v>
      </c>
      <c r="E246" s="67">
        <v>6.0738845235571758E-3</v>
      </c>
      <c r="F246" s="66">
        <v>42415.550135960002</v>
      </c>
      <c r="G246" s="67">
        <v>8.2294333333857751E-3</v>
      </c>
      <c r="H246" s="66">
        <v>23236.350941719997</v>
      </c>
      <c r="I246" s="67">
        <v>2.2464386334761294E-2</v>
      </c>
      <c r="J246" s="66">
        <v>67556.885683679997</v>
      </c>
      <c r="K246" s="67">
        <v>1.0345924234564669E-2</v>
      </c>
    </row>
    <row r="247" spans="1:11" x14ac:dyDescent="0.25">
      <c r="A247" s="65" t="s">
        <v>573</v>
      </c>
      <c r="B247" s="66">
        <v>0</v>
      </c>
      <c r="C247" s="67">
        <v>0</v>
      </c>
      <c r="D247" s="66">
        <v>1904.984606</v>
      </c>
      <c r="E247" s="67">
        <v>6.0738845235571758E-3</v>
      </c>
      <c r="F247" s="66">
        <v>42415.550135960002</v>
      </c>
      <c r="G247" s="67">
        <v>8.2294333333857751E-3</v>
      </c>
      <c r="H247" s="66">
        <v>23236.350941719997</v>
      </c>
      <c r="I247" s="67">
        <v>2.2464386334761294E-2</v>
      </c>
      <c r="J247" s="66">
        <v>67556.885683679997</v>
      </c>
      <c r="K247" s="67">
        <v>1.0345924234564669E-2</v>
      </c>
    </row>
    <row r="248" spans="1:11" x14ac:dyDescent="0.25">
      <c r="A248" s="65" t="s">
        <v>595</v>
      </c>
      <c r="B248" s="66">
        <v>0</v>
      </c>
      <c r="C248" s="67">
        <v>0</v>
      </c>
      <c r="D248" s="66">
        <v>0</v>
      </c>
      <c r="E248" s="67">
        <v>0</v>
      </c>
      <c r="F248" s="66">
        <v>4960.3624569627</v>
      </c>
      <c r="G248" s="67">
        <v>9.6240581621965312E-4</v>
      </c>
      <c r="H248" s="66">
        <v>1322.7624703500001</v>
      </c>
      <c r="I248" s="67">
        <v>1.278817282351911E-3</v>
      </c>
      <c r="J248" s="66">
        <v>6283.1249273126996</v>
      </c>
      <c r="K248" s="67">
        <v>9.6222218943975543E-4</v>
      </c>
    </row>
    <row r="249" spans="1:11" x14ac:dyDescent="0.25">
      <c r="A249" s="65" t="s">
        <v>573</v>
      </c>
      <c r="B249" s="66">
        <v>0</v>
      </c>
      <c r="C249" s="67">
        <v>0</v>
      </c>
      <c r="D249" s="66">
        <v>0</v>
      </c>
      <c r="E249" s="67">
        <v>0</v>
      </c>
      <c r="F249" s="66">
        <v>4960.3624569627</v>
      </c>
      <c r="G249" s="67">
        <v>9.6240581621965312E-4</v>
      </c>
      <c r="H249" s="66">
        <v>1322.7624703500001</v>
      </c>
      <c r="I249" s="67">
        <v>1.278817282351911E-3</v>
      </c>
      <c r="J249" s="66">
        <v>6283.1249273126996</v>
      </c>
      <c r="K249" s="67">
        <v>9.6222218943975543E-4</v>
      </c>
    </row>
    <row r="250" spans="1:11" x14ac:dyDescent="0.25">
      <c r="A250" s="65" t="s">
        <v>596</v>
      </c>
      <c r="B250" s="66">
        <v>0</v>
      </c>
      <c r="C250" s="67">
        <v>0</v>
      </c>
      <c r="D250" s="66">
        <v>9788.4795298547997</v>
      </c>
      <c r="E250" s="67">
        <v>3.1209750534614708E-2</v>
      </c>
      <c r="F250" s="66">
        <v>160709.37151536398</v>
      </c>
      <c r="G250" s="67">
        <v>3.1180712137333713E-2</v>
      </c>
      <c r="H250" s="66">
        <v>29940.922796141502</v>
      </c>
      <c r="I250" s="67">
        <v>2.8946217011387446E-2</v>
      </c>
      <c r="J250" s="66">
        <v>200438.77384136029</v>
      </c>
      <c r="K250" s="67">
        <v>3.0695973428104824E-2</v>
      </c>
    </row>
    <row r="251" spans="1:11" x14ac:dyDescent="0.25">
      <c r="A251" s="65" t="s">
        <v>573</v>
      </c>
      <c r="B251" s="66">
        <v>0</v>
      </c>
      <c r="C251" s="67">
        <v>0</v>
      </c>
      <c r="D251" s="66">
        <v>9788.4795298547997</v>
      </c>
      <c r="E251" s="67">
        <v>3.1209750534614708E-2</v>
      </c>
      <c r="F251" s="66">
        <v>160709.37151536398</v>
      </c>
      <c r="G251" s="67">
        <v>3.1180712137333713E-2</v>
      </c>
      <c r="H251" s="66">
        <v>29940.922796141502</v>
      </c>
      <c r="I251" s="67">
        <v>2.8946217011387446E-2</v>
      </c>
      <c r="J251" s="66">
        <v>200438.77384136029</v>
      </c>
      <c r="K251" s="67">
        <v>3.0695973428104824E-2</v>
      </c>
    </row>
    <row r="252" spans="1:11" x14ac:dyDescent="0.25">
      <c r="A252" s="65" t="s">
        <v>597</v>
      </c>
      <c r="B252" s="66">
        <v>0</v>
      </c>
      <c r="C252" s="67">
        <v>0</v>
      </c>
      <c r="D252" s="66">
        <v>7239.6880878771999</v>
      </c>
      <c r="E252" s="67">
        <v>2.3083141613764079E-2</v>
      </c>
      <c r="F252" s="66">
        <v>45618.9702958048</v>
      </c>
      <c r="G252" s="67">
        <v>8.8509585183654399E-3</v>
      </c>
      <c r="H252" s="66">
        <v>2510.2376860906002</v>
      </c>
      <c r="I252" s="67">
        <v>2.4268418614374022E-3</v>
      </c>
      <c r="J252" s="66">
        <v>55368.8960697726</v>
      </c>
      <c r="K252" s="67">
        <v>8.4794081001832913E-3</v>
      </c>
    </row>
    <row r="253" spans="1:11" x14ac:dyDescent="0.25">
      <c r="A253" s="65" t="s">
        <v>573</v>
      </c>
      <c r="B253" s="66">
        <v>0</v>
      </c>
      <c r="C253" s="67">
        <v>0</v>
      </c>
      <c r="D253" s="66">
        <v>7239.6880878771999</v>
      </c>
      <c r="E253" s="67">
        <v>2.3083141613764079E-2</v>
      </c>
      <c r="F253" s="66">
        <v>45618.9702958048</v>
      </c>
      <c r="G253" s="67">
        <v>8.8509585183654399E-3</v>
      </c>
      <c r="H253" s="66">
        <v>2510.2376860906002</v>
      </c>
      <c r="I253" s="67">
        <v>2.4268418614374022E-3</v>
      </c>
      <c r="J253" s="66">
        <v>55368.8960697726</v>
      </c>
      <c r="K253" s="67">
        <v>8.4794081001832913E-3</v>
      </c>
    </row>
    <row r="254" spans="1:11" x14ac:dyDescent="0.25">
      <c r="A254" s="65" t="s">
        <v>448</v>
      </c>
      <c r="B254" s="66">
        <v>0</v>
      </c>
      <c r="C254" s="67">
        <v>0</v>
      </c>
      <c r="D254" s="66">
        <v>330.18023759709996</v>
      </c>
      <c r="E254" s="67">
        <v>1.0527521476073579E-3</v>
      </c>
      <c r="F254" s="66">
        <v>44046.757651864697</v>
      </c>
      <c r="G254" s="67">
        <v>8.5459189963566929E-3</v>
      </c>
      <c r="H254" s="66">
        <v>10170.0439387888</v>
      </c>
      <c r="I254" s="67">
        <v>9.8321718696480383E-3</v>
      </c>
      <c r="J254" s="66">
        <v>54546.981828250602</v>
      </c>
      <c r="K254" s="67">
        <v>8.3535369564199189E-3</v>
      </c>
    </row>
    <row r="255" spans="1:11" x14ac:dyDescent="0.25">
      <c r="A255" s="65" t="s">
        <v>573</v>
      </c>
      <c r="B255" s="66">
        <v>0</v>
      </c>
      <c r="C255" s="67">
        <v>0</v>
      </c>
      <c r="D255" s="66">
        <v>330.18023759709996</v>
      </c>
      <c r="E255" s="67">
        <v>1.0527521476073579E-3</v>
      </c>
      <c r="F255" s="66">
        <v>44046.757651864697</v>
      </c>
      <c r="G255" s="67">
        <v>8.5459189963566929E-3</v>
      </c>
      <c r="H255" s="66">
        <v>10170.0439387888</v>
      </c>
      <c r="I255" s="67">
        <v>9.8321718696480383E-3</v>
      </c>
      <c r="J255" s="66">
        <v>54546.981828250602</v>
      </c>
      <c r="K255" s="67">
        <v>8.3535369564199189E-3</v>
      </c>
    </row>
    <row r="256" spans="1:11" x14ac:dyDescent="0.25">
      <c r="A256" s="65" t="s">
        <v>444</v>
      </c>
      <c r="B256" s="66">
        <v>0</v>
      </c>
      <c r="C256" s="67">
        <v>0</v>
      </c>
      <c r="D256" s="66">
        <v>289.27868124499997</v>
      </c>
      <c r="E256" s="67">
        <v>9.2234094673258199E-4</v>
      </c>
      <c r="F256" s="66">
        <v>27892.7722535342</v>
      </c>
      <c r="G256" s="67">
        <v>5.4117348238557021E-3</v>
      </c>
      <c r="H256" s="66">
        <v>16979.633342385499</v>
      </c>
      <c r="I256" s="67">
        <v>1.6415531172800722E-2</v>
      </c>
      <c r="J256" s="66">
        <v>45161.684277164699</v>
      </c>
      <c r="K256" s="67">
        <v>6.9162359855458738E-3</v>
      </c>
    </row>
    <row r="257" spans="1:11" x14ac:dyDescent="0.25">
      <c r="A257" s="65" t="s">
        <v>573</v>
      </c>
      <c r="B257" s="66">
        <v>0</v>
      </c>
      <c r="C257" s="67">
        <v>0</v>
      </c>
      <c r="D257" s="66">
        <v>289.27868124499997</v>
      </c>
      <c r="E257" s="67">
        <v>9.2234094673258199E-4</v>
      </c>
      <c r="F257" s="66">
        <v>27892.7722535342</v>
      </c>
      <c r="G257" s="67">
        <v>5.4117348238557021E-3</v>
      </c>
      <c r="H257" s="66">
        <v>16979.633342385499</v>
      </c>
      <c r="I257" s="67">
        <v>1.6415531172800722E-2</v>
      </c>
      <c r="J257" s="66">
        <v>45161.684277164699</v>
      </c>
      <c r="K257" s="67">
        <v>6.9162359855458738E-3</v>
      </c>
    </row>
    <row r="258" spans="1:11" x14ac:dyDescent="0.25">
      <c r="A258" s="65" t="s">
        <v>598</v>
      </c>
      <c r="B258" s="66">
        <v>0</v>
      </c>
      <c r="C258" s="67">
        <v>0</v>
      </c>
      <c r="D258" s="66">
        <v>142.0662872318</v>
      </c>
      <c r="E258" s="67">
        <v>4.5296650724560155E-4</v>
      </c>
      <c r="F258" s="66">
        <v>9685.2842343187003</v>
      </c>
      <c r="G258" s="67">
        <v>1.8791316077648714E-3</v>
      </c>
      <c r="H258" s="66">
        <v>2319.6271292038</v>
      </c>
      <c r="I258" s="67">
        <v>2.2425638222509222E-3</v>
      </c>
      <c r="J258" s="66">
        <v>12146.977650754301</v>
      </c>
      <c r="K258" s="67">
        <v>1.8602354028290176E-3</v>
      </c>
    </row>
    <row r="259" spans="1:11" x14ac:dyDescent="0.25">
      <c r="A259" s="65" t="s">
        <v>573</v>
      </c>
      <c r="B259" s="66">
        <v>0</v>
      </c>
      <c r="C259" s="67">
        <v>0</v>
      </c>
      <c r="D259" s="66">
        <v>142.0662872318</v>
      </c>
      <c r="E259" s="67">
        <v>4.5296650724560155E-4</v>
      </c>
      <c r="F259" s="66">
        <v>9685.2842343187003</v>
      </c>
      <c r="G259" s="67">
        <v>1.8791316077648714E-3</v>
      </c>
      <c r="H259" s="66">
        <v>2319.6271292038</v>
      </c>
      <c r="I259" s="67">
        <v>2.2425638222509222E-3</v>
      </c>
      <c r="J259" s="66">
        <v>12146.977650754301</v>
      </c>
      <c r="K259" s="67">
        <v>1.8602354028290176E-3</v>
      </c>
    </row>
    <row r="260" spans="1:11" x14ac:dyDescent="0.25">
      <c r="A260" s="65" t="s">
        <v>599</v>
      </c>
      <c r="B260" s="66">
        <v>0</v>
      </c>
      <c r="C260" s="67">
        <v>0</v>
      </c>
      <c r="D260" s="66">
        <v>247.2867475953</v>
      </c>
      <c r="E260" s="67">
        <v>7.8845316879158146E-4</v>
      </c>
      <c r="F260" s="66">
        <v>48688.610507435595</v>
      </c>
      <c r="G260" s="67">
        <v>9.4465278177879915E-3</v>
      </c>
      <c r="H260" s="66">
        <v>14670.2836527373</v>
      </c>
      <c r="I260" s="67">
        <v>1.4182903350108779E-2</v>
      </c>
      <c r="J260" s="66">
        <v>63606.180907768197</v>
      </c>
      <c r="K260" s="67">
        <v>9.7408979390054256E-3</v>
      </c>
    </row>
    <row r="261" spans="1:11" x14ac:dyDescent="0.25">
      <c r="A261" s="65" t="s">
        <v>573</v>
      </c>
      <c r="B261" s="66">
        <v>0</v>
      </c>
      <c r="C261" s="67">
        <v>0</v>
      </c>
      <c r="D261" s="66">
        <v>247.2867475953</v>
      </c>
      <c r="E261" s="67">
        <v>7.8845316879158146E-4</v>
      </c>
      <c r="F261" s="66">
        <v>48688.610507435595</v>
      </c>
      <c r="G261" s="67">
        <v>9.4465278177879915E-3</v>
      </c>
      <c r="H261" s="66">
        <v>14670.2836527373</v>
      </c>
      <c r="I261" s="67">
        <v>1.4182903350108779E-2</v>
      </c>
      <c r="J261" s="66">
        <v>63606.180907768197</v>
      </c>
      <c r="K261" s="67">
        <v>9.7408979390054256E-3</v>
      </c>
    </row>
    <row r="262" spans="1:11" x14ac:dyDescent="0.25">
      <c r="A262" s="65" t="s">
        <v>600</v>
      </c>
      <c r="B262" s="66">
        <v>0</v>
      </c>
      <c r="C262" s="67">
        <v>0</v>
      </c>
      <c r="D262" s="66">
        <v>303.32486015889998</v>
      </c>
      <c r="E262" s="67">
        <v>9.6712601662319534E-4</v>
      </c>
      <c r="F262" s="66">
        <v>21776.9310012612</v>
      </c>
      <c r="G262" s="67">
        <v>4.2251438754459247E-3</v>
      </c>
      <c r="H262" s="66">
        <v>9311.2605161603005</v>
      </c>
      <c r="I262" s="67">
        <v>9.0019191921858008E-3</v>
      </c>
      <c r="J262" s="66">
        <v>31391.516377580403</v>
      </c>
      <c r="K262" s="67">
        <v>4.8074189146495826E-3</v>
      </c>
    </row>
    <row r="263" spans="1:11" x14ac:dyDescent="0.25">
      <c r="A263" s="65" t="s">
        <v>573</v>
      </c>
      <c r="B263" s="66">
        <v>0</v>
      </c>
      <c r="C263" s="67">
        <v>0</v>
      </c>
      <c r="D263" s="66">
        <v>303.32486015889998</v>
      </c>
      <c r="E263" s="67">
        <v>9.6712601662319534E-4</v>
      </c>
      <c r="F263" s="66">
        <v>21776.9310012612</v>
      </c>
      <c r="G263" s="67">
        <v>4.2251438754459247E-3</v>
      </c>
      <c r="H263" s="66">
        <v>9311.2605161603005</v>
      </c>
      <c r="I263" s="67">
        <v>9.0019191921858008E-3</v>
      </c>
      <c r="J263" s="66">
        <v>31391.516377580403</v>
      </c>
      <c r="K263" s="67">
        <v>4.8074189146495826E-3</v>
      </c>
    </row>
    <row r="264" spans="1:11" x14ac:dyDescent="0.25">
      <c r="A264" s="65" t="s">
        <v>601</v>
      </c>
      <c r="B264" s="66">
        <v>0</v>
      </c>
      <c r="C264" s="67">
        <v>0</v>
      </c>
      <c r="D264" s="66">
        <v>474.7442982796</v>
      </c>
      <c r="E264" s="67">
        <v>1.5136825971639762E-3</v>
      </c>
      <c r="F264" s="66">
        <v>36970.258413130199</v>
      </c>
      <c r="G264" s="67">
        <v>7.1729419034685712E-3</v>
      </c>
      <c r="H264" s="66">
        <v>12747.402777629699</v>
      </c>
      <c r="I264" s="67">
        <v>1.2323904965961308E-2</v>
      </c>
      <c r="J264" s="66">
        <v>50192.405489039498</v>
      </c>
      <c r="K264" s="67">
        <v>7.686660198807785E-3</v>
      </c>
    </row>
    <row r="265" spans="1:11" x14ac:dyDescent="0.25">
      <c r="A265" s="65" t="s">
        <v>573</v>
      </c>
      <c r="B265" s="66">
        <v>0</v>
      </c>
      <c r="C265" s="67">
        <v>0</v>
      </c>
      <c r="D265" s="66">
        <v>474.7442982796</v>
      </c>
      <c r="E265" s="67">
        <v>1.5136825971639762E-3</v>
      </c>
      <c r="F265" s="66">
        <v>36970.258413130199</v>
      </c>
      <c r="G265" s="67">
        <v>7.1729419034685712E-3</v>
      </c>
      <c r="H265" s="66">
        <v>12747.402777629699</v>
      </c>
      <c r="I265" s="67">
        <v>1.2323904965961308E-2</v>
      </c>
      <c r="J265" s="66">
        <v>50192.405489039498</v>
      </c>
      <c r="K265" s="67">
        <v>7.686660198807785E-3</v>
      </c>
    </row>
    <row r="266" spans="1:11" x14ac:dyDescent="0.25">
      <c r="A266" s="65" t="s">
        <v>602</v>
      </c>
      <c r="B266" s="66">
        <v>0</v>
      </c>
      <c r="C266" s="67">
        <v>0</v>
      </c>
      <c r="D266" s="66">
        <v>293.28199485650003</v>
      </c>
      <c r="E266" s="67">
        <v>9.3510517827085835E-4</v>
      </c>
      <c r="F266" s="66">
        <v>23380.440226745199</v>
      </c>
      <c r="G266" s="67">
        <v>4.5362555368128263E-3</v>
      </c>
      <c r="H266" s="66">
        <v>6522.5914641460004</v>
      </c>
      <c r="I266" s="67">
        <v>6.3058960902208664E-3</v>
      </c>
      <c r="J266" s="66">
        <v>30196.3136857477</v>
      </c>
      <c r="K266" s="67">
        <v>4.6243809257087154E-3</v>
      </c>
    </row>
    <row r="267" spans="1:11" x14ac:dyDescent="0.25">
      <c r="A267" s="65" t="s">
        <v>573</v>
      </c>
      <c r="B267" s="66">
        <v>0</v>
      </c>
      <c r="C267" s="67">
        <v>0</v>
      </c>
      <c r="D267" s="66">
        <v>293.28199485650003</v>
      </c>
      <c r="E267" s="67">
        <v>9.3510517827085835E-4</v>
      </c>
      <c r="F267" s="66">
        <v>23380.440226745199</v>
      </c>
      <c r="G267" s="67">
        <v>4.5362555368128263E-3</v>
      </c>
      <c r="H267" s="66">
        <v>6522.5914641460004</v>
      </c>
      <c r="I267" s="67">
        <v>6.3058960902208664E-3</v>
      </c>
      <c r="J267" s="66">
        <v>30196.3136857477</v>
      </c>
      <c r="K267" s="67">
        <v>4.6243809257087154E-3</v>
      </c>
    </row>
    <row r="268" spans="1:11" x14ac:dyDescent="0.25">
      <c r="A268" s="65" t="s">
        <v>473</v>
      </c>
      <c r="B268" s="66">
        <v>0</v>
      </c>
      <c r="C268" s="67">
        <v>0</v>
      </c>
      <c r="D268" s="66">
        <v>80.928175105099996</v>
      </c>
      <c r="E268" s="67">
        <v>2.5803273619240576E-4</v>
      </c>
      <c r="F268" s="66">
        <v>24602.152604620402</v>
      </c>
      <c r="G268" s="67">
        <v>4.7732912591851358E-3</v>
      </c>
      <c r="H268" s="66">
        <v>7574.8733392219001</v>
      </c>
      <c r="I268" s="67">
        <v>7.3232187599490692E-3</v>
      </c>
      <c r="J268" s="66">
        <v>32257.9541189474</v>
      </c>
      <c r="K268" s="67">
        <v>4.9401085603523569E-3</v>
      </c>
    </row>
    <row r="269" spans="1:11" x14ac:dyDescent="0.25">
      <c r="A269" s="65" t="s">
        <v>573</v>
      </c>
      <c r="B269" s="66">
        <v>0</v>
      </c>
      <c r="C269" s="67">
        <v>0</v>
      </c>
      <c r="D269" s="66">
        <v>80.928175105099996</v>
      </c>
      <c r="E269" s="67">
        <v>2.5803273619240576E-4</v>
      </c>
      <c r="F269" s="66">
        <v>24602.152604620402</v>
      </c>
      <c r="G269" s="67">
        <v>4.7732912591851358E-3</v>
      </c>
      <c r="H269" s="66">
        <v>7574.8733392219001</v>
      </c>
      <c r="I269" s="67">
        <v>7.3232187599490692E-3</v>
      </c>
      <c r="J269" s="66">
        <v>32257.9541189474</v>
      </c>
      <c r="K269" s="67">
        <v>4.9401085603523569E-3</v>
      </c>
    </row>
    <row r="270" spans="1:11" x14ac:dyDescent="0.25">
      <c r="A270" s="65" t="s">
        <v>445</v>
      </c>
      <c r="B270" s="66">
        <v>0</v>
      </c>
      <c r="C270" s="67">
        <v>0</v>
      </c>
      <c r="D270" s="66">
        <v>0</v>
      </c>
      <c r="E270" s="67">
        <v>0</v>
      </c>
      <c r="F270" s="66">
        <v>0</v>
      </c>
      <c r="G270" s="67">
        <v>0</v>
      </c>
      <c r="H270" s="66">
        <v>0</v>
      </c>
      <c r="I270" s="67">
        <v>0</v>
      </c>
      <c r="J270" s="66">
        <v>0</v>
      </c>
      <c r="K270" s="67">
        <v>0</v>
      </c>
    </row>
    <row r="271" spans="1:11" x14ac:dyDescent="0.25">
      <c r="A271" s="65" t="s">
        <v>603</v>
      </c>
      <c r="B271" s="66">
        <v>0</v>
      </c>
      <c r="C271" s="67">
        <v>0</v>
      </c>
      <c r="D271" s="66">
        <v>0</v>
      </c>
      <c r="E271" s="67">
        <v>0</v>
      </c>
      <c r="F271" s="66">
        <v>0</v>
      </c>
      <c r="G271" s="67">
        <v>0</v>
      </c>
      <c r="H271" s="66">
        <v>0</v>
      </c>
      <c r="I271" s="67">
        <v>0</v>
      </c>
      <c r="J271" s="66">
        <v>0</v>
      </c>
      <c r="K271" s="67">
        <v>0</v>
      </c>
    </row>
    <row r="272" spans="1:11" x14ac:dyDescent="0.25">
      <c r="A272" s="65" t="s">
        <v>446</v>
      </c>
      <c r="B272" s="66">
        <v>0</v>
      </c>
      <c r="C272" s="67">
        <v>0</v>
      </c>
      <c r="D272" s="66">
        <v>36.7083962313</v>
      </c>
      <c r="E272" s="67">
        <v>1.1704165957648564E-4</v>
      </c>
      <c r="F272" s="66">
        <v>1469.2529041202999</v>
      </c>
      <c r="G272" s="67">
        <v>2.8506335024735592E-4</v>
      </c>
      <c r="H272" s="66">
        <v>477.49736825119999</v>
      </c>
      <c r="I272" s="67">
        <v>4.6163381596063676E-4</v>
      </c>
      <c r="J272" s="66">
        <v>1983.4586686027999</v>
      </c>
      <c r="K272" s="67">
        <v>3.0375457512708224E-4</v>
      </c>
    </row>
    <row r="273" spans="1:11" x14ac:dyDescent="0.25">
      <c r="A273" s="65" t="s">
        <v>573</v>
      </c>
      <c r="B273" s="66">
        <v>0</v>
      </c>
      <c r="C273" s="67">
        <v>0</v>
      </c>
      <c r="D273" s="66">
        <v>36.7083962313</v>
      </c>
      <c r="E273" s="67">
        <v>1.1704165957648564E-4</v>
      </c>
      <c r="F273" s="66">
        <v>1469.2529041202999</v>
      </c>
      <c r="G273" s="67">
        <v>2.8506335024735592E-4</v>
      </c>
      <c r="H273" s="66">
        <v>477.49736825119999</v>
      </c>
      <c r="I273" s="67">
        <v>4.6163381596063676E-4</v>
      </c>
      <c r="J273" s="66">
        <v>1983.4586686027999</v>
      </c>
      <c r="K273" s="67">
        <v>3.0375457512708224E-4</v>
      </c>
    </row>
    <row r="274" spans="1:11" x14ac:dyDescent="0.25">
      <c r="A274" s="65" t="s">
        <v>437</v>
      </c>
      <c r="B274" s="66">
        <v>0</v>
      </c>
      <c r="C274" s="67">
        <v>0</v>
      </c>
      <c r="D274" s="66">
        <v>86.840339760000006</v>
      </c>
      <c r="E274" s="67">
        <v>2.7688318006739362E-4</v>
      </c>
      <c r="F274" s="66">
        <v>23664.092677200002</v>
      </c>
      <c r="G274" s="67">
        <v>4.5912895732307651E-3</v>
      </c>
      <c r="H274" s="66">
        <v>7629.5760983999999</v>
      </c>
      <c r="I274" s="67">
        <v>7.3761041686277555E-3</v>
      </c>
      <c r="J274" s="66">
        <v>31380.509115360004</v>
      </c>
      <c r="K274" s="67">
        <v>4.8057332197006556E-3</v>
      </c>
    </row>
    <row r="275" spans="1:11" x14ac:dyDescent="0.25">
      <c r="A275" s="65" t="s">
        <v>573</v>
      </c>
      <c r="B275" s="66">
        <v>0</v>
      </c>
      <c r="C275" s="67">
        <v>0</v>
      </c>
      <c r="D275" s="66">
        <v>86.840339760000006</v>
      </c>
      <c r="E275" s="67">
        <v>2.7688318006739362E-4</v>
      </c>
      <c r="F275" s="66">
        <v>23664.092677200002</v>
      </c>
      <c r="G275" s="67">
        <v>4.5912895732307651E-3</v>
      </c>
      <c r="H275" s="66">
        <v>7629.5760983999999</v>
      </c>
      <c r="I275" s="67">
        <v>7.3761041686277555E-3</v>
      </c>
      <c r="J275" s="66">
        <v>31380.509115360004</v>
      </c>
      <c r="K275" s="67">
        <v>4.8057332197006556E-3</v>
      </c>
    </row>
    <row r="276" spans="1:11" x14ac:dyDescent="0.25">
      <c r="A276" s="65" t="s">
        <v>604</v>
      </c>
      <c r="B276" s="66">
        <v>-13.21086</v>
      </c>
      <c r="C276" s="67">
        <v>-4.7727411737933387E-4</v>
      </c>
      <c r="D276" s="66">
        <v>-8180.2681849068003</v>
      </c>
      <c r="E276" s="67">
        <v>-2.6082102800390066E-2</v>
      </c>
      <c r="F276" s="66">
        <v>-28056.602696289799</v>
      </c>
      <c r="G276" s="67">
        <v>-5.4435210839021853E-3</v>
      </c>
      <c r="H276" s="66">
        <v>-19886.202573890001</v>
      </c>
      <c r="I276" s="67">
        <v>-1.9225537541228129E-2</v>
      </c>
      <c r="J276" s="66">
        <v>-56136.284315086596</v>
      </c>
      <c r="K276" s="67">
        <v>-8.5969289208097533E-3</v>
      </c>
    </row>
    <row r="277" spans="1:11" ht="15.75" x14ac:dyDescent="0.25">
      <c r="A277" s="21" t="s">
        <v>17</v>
      </c>
      <c r="B277" s="22">
        <v>27679.816522504003</v>
      </c>
      <c r="C277" s="23">
        <v>1</v>
      </c>
      <c r="D277" s="22">
        <v>313635.30185857799</v>
      </c>
      <c r="E277" s="23">
        <v>1</v>
      </c>
      <c r="F277" s="22">
        <v>5154127.6801994927</v>
      </c>
      <c r="G277" s="23">
        <v>1</v>
      </c>
      <c r="H277" s="22">
        <v>1034363.9303319926</v>
      </c>
      <c r="I277" s="23">
        <v>1</v>
      </c>
      <c r="J277" s="22">
        <v>6529806.7289125687</v>
      </c>
      <c r="K277" s="23">
        <v>1</v>
      </c>
    </row>
  </sheetData>
  <sheetProtection sheet="1" objects="1" scenarios="1"/>
  <mergeCells count="11">
    <mergeCell ref="A1:K4"/>
    <mergeCell ref="D10:E10"/>
    <mergeCell ref="F10:G10"/>
    <mergeCell ref="H10:I10"/>
    <mergeCell ref="A5:K5"/>
    <mergeCell ref="A7:K7"/>
    <mergeCell ref="A8:K8"/>
    <mergeCell ref="B10:C10"/>
    <mergeCell ref="J10:K10"/>
    <mergeCell ref="A10:A11"/>
    <mergeCell ref="A6:K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256"/>
  <sheetViews>
    <sheetView showGridLines="0" topLeftCell="A53" zoomScale="90" zoomScaleNormal="90" workbookViewId="0">
      <selection activeCell="D70" sqref="D70"/>
    </sheetView>
  </sheetViews>
  <sheetFormatPr baseColWidth="10" defaultRowHeight="15" x14ac:dyDescent="0.25"/>
  <cols>
    <col min="1" max="1" width="52.42578125" style="1" customWidth="1"/>
    <col min="2" max="2" width="11.85546875" style="68" bestFit="1" customWidth="1"/>
    <col min="3" max="3" width="9" style="1" customWidth="1"/>
    <col min="4" max="4" width="13.5703125" style="68" bestFit="1" customWidth="1"/>
    <col min="5" max="5" width="9" style="1" customWidth="1"/>
    <col min="6" max="6" width="13.5703125" style="68" customWidth="1"/>
    <col min="7" max="7" width="9" style="1" customWidth="1"/>
    <col min="8" max="8" width="13.5703125" style="24" bestFit="1" customWidth="1"/>
    <col min="9" max="9" width="9" style="1" customWidth="1"/>
    <col min="10" max="10" width="13.5703125" style="24" customWidth="1"/>
    <col min="11" max="11" width="9" style="1" customWidth="1"/>
    <col min="12" max="12" width="17.85546875" style="1" customWidth="1"/>
    <col min="13" max="13" width="32.7109375" style="1" customWidth="1"/>
    <col min="14" max="14" width="28.28515625" style="1" customWidth="1"/>
    <col min="15" max="15" width="16.5703125" style="1" customWidth="1"/>
    <col min="16" max="16" width="28.28515625" style="1" customWidth="1"/>
    <col min="17" max="17" width="16.5703125" style="1" customWidth="1"/>
    <col min="18" max="18" width="28.28515625" style="1" customWidth="1"/>
    <col min="19" max="19" width="16.5703125" style="1" customWidth="1"/>
    <col min="20" max="20" width="28.28515625" style="1" customWidth="1"/>
    <col min="21" max="21" width="16.5703125" style="1" customWidth="1"/>
    <col min="22" max="22" width="28.28515625" style="1" customWidth="1"/>
    <col min="23" max="23" width="16.5703125" style="1" customWidth="1"/>
    <col min="24" max="24" width="28.28515625" style="1" customWidth="1"/>
    <col min="25" max="25" width="16.5703125" style="1" customWidth="1"/>
    <col min="26" max="26" width="28.28515625" style="1" customWidth="1"/>
    <col min="27" max="27" width="16.5703125" style="1" customWidth="1"/>
    <col min="28" max="28" width="28.28515625" style="1" customWidth="1"/>
    <col min="29" max="29" width="16.5703125" style="1" customWidth="1"/>
    <col min="30" max="30" width="28.28515625" style="1" customWidth="1"/>
    <col min="31" max="31" width="16.5703125" style="1" customWidth="1"/>
    <col min="32" max="32" width="43.140625" style="1" customWidth="1"/>
    <col min="33" max="33" width="31.28515625" style="1" customWidth="1"/>
    <col min="34" max="34" width="28.28515625" style="1" customWidth="1"/>
    <col min="35" max="35" width="16.5703125" style="1" customWidth="1"/>
    <col min="36" max="36" width="28.28515625" style="1" customWidth="1"/>
    <col min="37" max="37" width="16.5703125" style="1" customWidth="1"/>
    <col min="38" max="38" width="28.28515625" style="1" customWidth="1"/>
    <col min="39" max="39" width="16.5703125" style="1" customWidth="1"/>
    <col min="40" max="40" width="28.28515625" style="1" customWidth="1"/>
    <col min="41" max="41" width="16.5703125" style="1" customWidth="1"/>
    <col min="42" max="42" width="28.28515625" style="1" customWidth="1"/>
    <col min="43" max="43" width="16.5703125" style="1" customWidth="1"/>
    <col min="44" max="44" width="28.28515625" style="1" customWidth="1"/>
    <col min="45" max="45" width="16.5703125" style="1" customWidth="1"/>
    <col min="46" max="46" width="28.28515625" style="1" customWidth="1"/>
    <col min="47" max="47" width="16.5703125" style="1" customWidth="1"/>
    <col min="48" max="48" width="28.28515625" style="1" customWidth="1"/>
    <col min="49" max="49" width="16.5703125" style="1" customWidth="1"/>
    <col min="50" max="50" width="28.28515625" style="1" customWidth="1"/>
    <col min="51" max="51" width="16.5703125" style="1" customWidth="1"/>
    <col min="52" max="52" width="41.28515625" style="1" customWidth="1"/>
    <col min="53" max="53" width="29.5703125" style="1" customWidth="1"/>
    <col min="54" max="54" width="28.28515625" style="1" customWidth="1"/>
    <col min="55" max="55" width="16.5703125" style="1" customWidth="1"/>
    <col min="56" max="56" width="28.28515625" style="1" customWidth="1"/>
    <col min="57" max="57" width="16.5703125" style="1" customWidth="1"/>
    <col min="58" max="58" width="28.28515625" style="1" customWidth="1"/>
    <col min="59" max="59" width="16.5703125" style="1" customWidth="1"/>
    <col min="60" max="60" width="28.28515625" style="1" customWidth="1"/>
    <col min="61" max="61" width="16.5703125" style="1" customWidth="1"/>
    <col min="62" max="62" width="28.28515625" style="1" customWidth="1"/>
    <col min="63" max="63" width="16.5703125" style="1" customWidth="1"/>
    <col min="64" max="64" width="28.28515625" style="1" customWidth="1"/>
    <col min="65" max="65" width="16.5703125" style="1" customWidth="1"/>
    <col min="66" max="66" width="28.28515625" style="1" customWidth="1"/>
    <col min="67" max="67" width="16.5703125" style="1" customWidth="1"/>
    <col min="68" max="68" width="28.28515625" style="1" customWidth="1"/>
    <col min="69" max="69" width="16.5703125" style="1" customWidth="1"/>
    <col min="70" max="70" width="28.28515625" style="1" customWidth="1"/>
    <col min="71" max="71" width="16.5703125" style="1" customWidth="1"/>
    <col min="72" max="72" width="28.28515625" style="1" customWidth="1"/>
    <col min="73" max="73" width="16.5703125" style="1" customWidth="1"/>
    <col min="74" max="74" width="28.28515625" style="1" customWidth="1"/>
    <col min="75" max="75" width="16.5703125" style="1" customWidth="1"/>
    <col min="76" max="76" width="28.28515625" style="1" customWidth="1"/>
    <col min="77" max="77" width="16.5703125" style="1" customWidth="1"/>
    <col min="78" max="78" width="43" style="1" customWidth="1"/>
    <col min="79" max="79" width="31.140625" style="1" customWidth="1"/>
    <col min="80" max="80" width="28.28515625" style="1" customWidth="1"/>
    <col min="81" max="81" width="16.5703125" style="1" customWidth="1"/>
    <col min="82" max="82" width="28.28515625" style="1" customWidth="1"/>
    <col min="83" max="83" width="16.5703125" style="1" customWidth="1"/>
    <col min="84" max="84" width="28.28515625" style="1" customWidth="1"/>
    <col min="85" max="85" width="16.5703125" style="1" customWidth="1"/>
    <col min="86" max="86" width="28.28515625" style="1" customWidth="1"/>
    <col min="87" max="87" width="16.5703125" style="1" customWidth="1"/>
    <col min="88" max="88" width="44" style="1" customWidth="1"/>
    <col min="89" max="89" width="32.28515625" style="1" customWidth="1"/>
    <col min="90" max="90" width="28.28515625" style="1" customWidth="1"/>
    <col min="91" max="91" width="16.5703125" style="1" customWidth="1"/>
    <col min="92" max="92" width="28.28515625" style="1" customWidth="1"/>
    <col min="93" max="93" width="16.5703125" style="1" customWidth="1"/>
    <col min="94" max="94" width="28.28515625" style="1" customWidth="1"/>
    <col min="95" max="95" width="16.5703125" style="1" customWidth="1"/>
    <col min="96" max="96" width="28.28515625" style="1" customWidth="1"/>
    <col min="97" max="97" width="16.5703125" style="1" customWidth="1"/>
    <col min="98" max="98" width="28.28515625" style="1" customWidth="1"/>
    <col min="99" max="99" width="16.5703125" style="1" customWidth="1"/>
    <col min="100" max="100" width="28.28515625" style="1" customWidth="1"/>
    <col min="101" max="101" width="16.5703125" style="1" customWidth="1"/>
    <col min="102" max="102" width="28.28515625" style="1" customWidth="1"/>
    <col min="103" max="103" width="16.5703125" style="1" customWidth="1"/>
    <col min="104" max="104" width="28.28515625" style="1" customWidth="1"/>
    <col min="105" max="105" width="16.5703125" style="1" customWidth="1"/>
    <col min="106" max="106" width="28.28515625" style="1" customWidth="1"/>
    <col min="107" max="107" width="16.5703125" style="1" customWidth="1"/>
    <col min="108" max="108" width="28.28515625" style="1" customWidth="1"/>
    <col min="109" max="109" width="16.5703125" style="1" customWidth="1"/>
    <col min="110" max="110" width="28.28515625" style="1" customWidth="1"/>
    <col min="111" max="111" width="16.5703125" style="1" customWidth="1"/>
    <col min="112" max="112" width="28.28515625" style="1" customWidth="1"/>
    <col min="113" max="113" width="16.5703125" style="1" customWidth="1"/>
    <col min="114" max="114" width="41.28515625" style="1" customWidth="1"/>
    <col min="115" max="115" width="29.5703125" style="1" customWidth="1"/>
    <col min="116" max="116" width="28.28515625" style="1" customWidth="1"/>
    <col min="117" max="117" width="16.5703125" style="1" customWidth="1"/>
    <col min="118" max="118" width="28.28515625" style="1" customWidth="1"/>
    <col min="119" max="119" width="16.5703125" style="1" customWidth="1"/>
    <col min="120" max="120" width="28.28515625" style="1" customWidth="1"/>
    <col min="121" max="121" width="16.5703125" style="1" customWidth="1"/>
    <col min="122" max="122" width="28.28515625" style="1" customWidth="1"/>
    <col min="123" max="123" width="16.5703125" style="1" customWidth="1"/>
    <col min="124" max="124" width="28.28515625" style="1" customWidth="1"/>
    <col min="125" max="125" width="16.5703125" style="1" customWidth="1"/>
    <col min="126" max="126" width="28.28515625" style="1" customWidth="1"/>
    <col min="127" max="127" width="16.5703125" style="1" customWidth="1"/>
    <col min="128" max="128" width="28.28515625" style="1" customWidth="1"/>
    <col min="129" max="129" width="16.5703125" style="1" customWidth="1"/>
    <col min="130" max="130" width="28.28515625" style="1" customWidth="1"/>
    <col min="131" max="131" width="16.5703125" style="1" customWidth="1"/>
    <col min="132" max="132" width="28.28515625" style="1" customWidth="1"/>
    <col min="133" max="133" width="16.5703125" style="1" customWidth="1"/>
    <col min="134" max="134" width="28.28515625" style="1" customWidth="1"/>
    <col min="135" max="135" width="16.5703125" style="1" customWidth="1"/>
    <col min="136" max="136" width="47" style="1" customWidth="1"/>
    <col min="137" max="137" width="35.140625" style="1" customWidth="1"/>
    <col min="138" max="138" width="28.28515625" style="1" customWidth="1"/>
    <col min="139" max="139" width="16.5703125" style="1" customWidth="1"/>
    <col min="140" max="140" width="28.28515625" style="1" customWidth="1"/>
    <col min="141" max="141" width="16.5703125" style="1" customWidth="1"/>
    <col min="142" max="142" width="28.28515625" style="1" customWidth="1"/>
    <col min="143" max="143" width="16.5703125" style="1" customWidth="1"/>
    <col min="144" max="144" width="28.28515625" style="1" customWidth="1"/>
    <col min="145" max="145" width="16.5703125" style="1" customWidth="1"/>
    <col min="146" max="146" width="28.28515625" style="1" customWidth="1"/>
    <col min="147" max="147" width="16.5703125" style="1" customWidth="1"/>
    <col min="148" max="148" width="28.28515625" style="1" customWidth="1"/>
    <col min="149" max="149" width="16.5703125" style="1" customWidth="1"/>
    <col min="150" max="150" width="28.28515625" style="1" customWidth="1"/>
    <col min="151" max="151" width="16.5703125" style="1" customWidth="1"/>
    <col min="152" max="152" width="28.28515625" style="1" customWidth="1"/>
    <col min="153" max="153" width="16.5703125" style="1" customWidth="1"/>
    <col min="154" max="154" width="28.28515625" style="1" customWidth="1"/>
    <col min="155" max="155" width="16.5703125" style="1" customWidth="1"/>
    <col min="156" max="156" width="28.28515625" style="1" customWidth="1"/>
    <col min="157" max="157" width="16.5703125" style="1" customWidth="1"/>
    <col min="158" max="158" width="28.28515625" style="1" customWidth="1"/>
    <col min="159" max="159" width="16.5703125" style="1" customWidth="1"/>
    <col min="160" max="160" width="28.28515625" style="1" customWidth="1"/>
    <col min="161" max="161" width="16.5703125" style="1" customWidth="1"/>
    <col min="162" max="162" width="44.7109375" style="1" customWidth="1"/>
    <col min="163" max="163" width="33" style="1" customWidth="1"/>
    <col min="164" max="164" width="28.28515625" style="1" customWidth="1"/>
    <col min="165" max="165" width="16.5703125" style="1" customWidth="1"/>
    <col min="166" max="166" width="28.28515625" style="1" customWidth="1"/>
    <col min="167" max="167" width="16.5703125" style="1" customWidth="1"/>
    <col min="168" max="168" width="28.28515625" style="1" customWidth="1"/>
    <col min="169" max="169" width="16.5703125" style="1" customWidth="1"/>
    <col min="170" max="170" width="28.28515625" style="1" customWidth="1"/>
    <col min="171" max="171" width="16.5703125" style="1" customWidth="1"/>
    <col min="172" max="172" width="28.28515625" style="1" customWidth="1"/>
    <col min="173" max="173" width="16.5703125" style="1" customWidth="1"/>
    <col min="174" max="174" width="28.28515625" style="1" customWidth="1"/>
    <col min="175" max="175" width="16.5703125" style="1" customWidth="1"/>
    <col min="176" max="176" width="42.7109375" style="1" customWidth="1"/>
    <col min="177" max="177" width="30.85546875" style="1" customWidth="1"/>
    <col min="178" max="178" width="28.28515625" style="1" customWidth="1"/>
    <col min="179" max="179" width="16.5703125" style="1" customWidth="1"/>
    <col min="180" max="180" width="28.28515625" style="1" customWidth="1"/>
    <col min="181" max="181" width="16.5703125" style="1" customWidth="1"/>
    <col min="182" max="182" width="28.28515625" style="1" customWidth="1"/>
    <col min="183" max="183" width="16.5703125" style="1" customWidth="1"/>
    <col min="184" max="184" width="28.28515625" style="1" customWidth="1"/>
    <col min="185" max="185" width="16.5703125" style="1" customWidth="1"/>
    <col min="186" max="186" width="28.28515625" style="1" customWidth="1"/>
    <col min="187" max="187" width="16.5703125" style="1" customWidth="1"/>
    <col min="188" max="188" width="28.28515625" style="1" customWidth="1"/>
    <col min="189" max="189" width="16.5703125" style="1" customWidth="1"/>
    <col min="190" max="190" width="36.28515625" style="1" customWidth="1"/>
    <col min="191" max="191" width="24.5703125" style="1" customWidth="1"/>
    <col min="192" max="192" width="28.28515625" style="1" customWidth="1"/>
    <col min="193" max="193" width="16.5703125" style="1" customWidth="1"/>
    <col min="194" max="194" width="42.5703125" style="1" customWidth="1"/>
    <col min="195" max="195" width="30.7109375" style="1" customWidth="1"/>
    <col min="196" max="196" width="28.28515625" style="1" customWidth="1"/>
    <col min="197" max="197" width="16.5703125" style="1" customWidth="1"/>
    <col min="198" max="198" width="28.28515625" style="1" customWidth="1"/>
    <col min="199" max="199" width="16.5703125" style="1" customWidth="1"/>
    <col min="200" max="200" width="28.28515625" style="1" customWidth="1"/>
    <col min="201" max="201" width="16.5703125" style="1" customWidth="1"/>
    <col min="202" max="202" width="28.28515625" style="1" customWidth="1"/>
    <col min="203" max="203" width="16.5703125" style="1" customWidth="1"/>
    <col min="204" max="204" width="28.28515625" style="1" customWidth="1"/>
    <col min="205" max="205" width="16.5703125" style="1" customWidth="1"/>
    <col min="206" max="206" width="28.28515625" style="1" customWidth="1"/>
    <col min="207" max="207" width="16.5703125" style="1" customWidth="1"/>
    <col min="208" max="208" width="28.28515625" style="1" customWidth="1"/>
    <col min="209" max="209" width="16.5703125" style="1" customWidth="1"/>
    <col min="210" max="210" width="28.28515625" style="1" customWidth="1"/>
    <col min="211" max="211" width="16.5703125" style="1" customWidth="1"/>
    <col min="212" max="212" width="28.28515625" style="1" customWidth="1"/>
    <col min="213" max="213" width="16.5703125" style="1" customWidth="1"/>
    <col min="214" max="214" width="40.5703125" style="1" customWidth="1"/>
    <col min="215" max="215" width="28.85546875" style="1" customWidth="1"/>
    <col min="216" max="216" width="28.28515625" style="1" customWidth="1"/>
    <col min="217" max="217" width="16.5703125" style="1" customWidth="1"/>
    <col min="218" max="218" width="28.28515625" style="1" customWidth="1"/>
    <col min="219" max="219" width="16.5703125" style="1" customWidth="1"/>
    <col min="220" max="220" width="28.28515625" style="1" customWidth="1"/>
    <col min="221" max="221" width="16.5703125" style="1" customWidth="1"/>
    <col min="222" max="222" width="28.28515625" style="1" customWidth="1"/>
    <col min="223" max="223" width="16.5703125" style="1" customWidth="1"/>
    <col min="224" max="224" width="28.28515625" style="1" customWidth="1"/>
    <col min="225" max="225" width="16.5703125" style="1" customWidth="1"/>
    <col min="226" max="226" width="28.28515625" style="1" customWidth="1"/>
    <col min="227" max="227" width="16.5703125" style="1" customWidth="1"/>
    <col min="228" max="228" width="28.28515625" style="1" customWidth="1"/>
    <col min="229" max="229" width="16.5703125" style="1" customWidth="1"/>
    <col min="230" max="230" width="28.28515625" style="1" customWidth="1"/>
    <col min="231" max="231" width="16.5703125" style="1" customWidth="1"/>
    <col min="232" max="232" width="28.28515625" style="1" customWidth="1"/>
    <col min="233" max="233" width="16.5703125" style="1" customWidth="1"/>
    <col min="234" max="234" width="28.28515625" style="1" customWidth="1"/>
    <col min="235" max="235" width="16.5703125" style="1" customWidth="1"/>
    <col min="236" max="236" width="28.28515625" style="1" customWidth="1"/>
    <col min="237" max="237" width="16.5703125" style="1" customWidth="1"/>
    <col min="238" max="238" width="28.28515625" style="1" customWidth="1"/>
    <col min="239" max="239" width="16.5703125" style="1" customWidth="1"/>
    <col min="240" max="240" width="39.5703125" style="1" customWidth="1"/>
    <col min="241" max="241" width="27.85546875" style="1" customWidth="1"/>
    <col min="242" max="242" width="28.28515625" style="1" customWidth="1"/>
    <col min="243" max="243" width="16.5703125" style="1" customWidth="1"/>
    <col min="244" max="244" width="28.28515625" style="1" customWidth="1"/>
    <col min="245" max="245" width="16.5703125" style="1" customWidth="1"/>
    <col min="246" max="246" width="28.28515625" style="1" customWidth="1"/>
    <col min="247" max="247" width="16.5703125" style="1" customWidth="1"/>
    <col min="248" max="248" width="28.28515625" style="1" customWidth="1"/>
    <col min="249" max="249" width="16.5703125" style="1" customWidth="1"/>
    <col min="250" max="250" width="28.28515625" style="1" customWidth="1"/>
    <col min="251" max="251" width="16.5703125" style="1" customWidth="1"/>
    <col min="252" max="252" width="28.28515625" style="1" customWidth="1"/>
    <col min="253" max="253" width="16.5703125" style="1" customWidth="1"/>
    <col min="254" max="254" width="28.28515625" style="1" customWidth="1"/>
    <col min="255" max="255" width="16.5703125" style="1" customWidth="1"/>
    <col min="256" max="256" width="28.28515625" style="1" customWidth="1"/>
    <col min="257" max="257" width="16.5703125" style="1" customWidth="1"/>
    <col min="258" max="258" width="28.28515625" style="1" customWidth="1"/>
    <col min="259" max="259" width="16.5703125" style="1" customWidth="1"/>
    <col min="260" max="260" width="28.28515625" style="1" customWidth="1"/>
    <col min="261" max="261" width="16.5703125" style="1" customWidth="1"/>
    <col min="262" max="262" width="28.28515625" style="1" customWidth="1"/>
    <col min="263" max="263" width="16.5703125" style="1" customWidth="1"/>
    <col min="264" max="264" width="28.28515625" style="1" customWidth="1"/>
    <col min="265" max="265" width="16.5703125" style="1" customWidth="1"/>
    <col min="266" max="266" width="38.7109375" style="1" customWidth="1"/>
    <col min="267" max="267" width="27" style="1" customWidth="1"/>
    <col min="268" max="268" width="28.28515625" style="1" customWidth="1"/>
    <col min="269" max="269" width="16.5703125" style="1" customWidth="1"/>
    <col min="270" max="270" width="28.28515625" style="1" customWidth="1"/>
    <col min="271" max="271" width="16.5703125" style="1" customWidth="1"/>
    <col min="272" max="272" width="28.28515625" style="1" customWidth="1"/>
    <col min="273" max="273" width="16.5703125" style="1" customWidth="1"/>
    <col min="274" max="274" width="28.28515625" style="1" customWidth="1"/>
    <col min="275" max="275" width="16.5703125" style="1" customWidth="1"/>
    <col min="276" max="276" width="28.28515625" style="1" customWidth="1"/>
    <col min="277" max="277" width="16.5703125" style="1" customWidth="1"/>
    <col min="278" max="278" width="28.28515625" style="1" customWidth="1"/>
    <col min="279" max="279" width="16.5703125" style="1" customWidth="1"/>
    <col min="280" max="280" width="28.28515625" style="1" customWidth="1"/>
    <col min="281" max="281" width="16.5703125" style="1" customWidth="1"/>
    <col min="282" max="282" width="28.28515625" style="1" customWidth="1"/>
    <col min="283" max="283" width="16.5703125" style="1" customWidth="1"/>
    <col min="284" max="284" width="28.28515625" style="1" customWidth="1"/>
    <col min="285" max="285" width="16.5703125" style="1" customWidth="1"/>
    <col min="286" max="286" width="28.28515625" style="1" customWidth="1"/>
    <col min="287" max="287" width="16.5703125" style="1" customWidth="1"/>
    <col min="288" max="288" width="28.28515625" style="1" customWidth="1"/>
    <col min="289" max="289" width="16.5703125" style="1" customWidth="1"/>
    <col min="290" max="290" width="40.42578125" style="1" customWidth="1"/>
    <col min="291" max="291" width="28.7109375" style="1" customWidth="1"/>
    <col min="292" max="292" width="28.28515625" style="1" customWidth="1"/>
    <col min="293" max="293" width="16.5703125" style="1" customWidth="1"/>
    <col min="294" max="294" width="28.28515625" style="1" customWidth="1"/>
    <col min="295" max="295" width="16.5703125" style="1" customWidth="1"/>
    <col min="296" max="296" width="28.28515625" style="1" customWidth="1"/>
    <col min="297" max="297" width="16.5703125" style="1" customWidth="1"/>
    <col min="298" max="298" width="28.28515625" style="1" customWidth="1"/>
    <col min="299" max="299" width="16.5703125" style="1" customWidth="1"/>
    <col min="300" max="300" width="28.28515625" style="1" customWidth="1"/>
    <col min="301" max="301" width="16.5703125" style="1" customWidth="1"/>
    <col min="302" max="302" width="28.28515625" style="1" customWidth="1"/>
    <col min="303" max="303" width="16.5703125" style="1" customWidth="1"/>
    <col min="304" max="304" width="28.28515625" style="1" customWidth="1"/>
    <col min="305" max="305" width="16.5703125" style="1" customWidth="1"/>
    <col min="306" max="306" width="28.28515625" style="1" customWidth="1"/>
    <col min="307" max="307" width="16.5703125" style="1" customWidth="1"/>
    <col min="308" max="308" width="28.28515625" style="1" customWidth="1"/>
    <col min="309" max="309" width="16.5703125" style="1" customWidth="1"/>
    <col min="310" max="310" width="28.28515625" style="1" customWidth="1"/>
    <col min="311" max="311" width="16.5703125" style="1" customWidth="1"/>
    <col min="312" max="312" width="28.28515625" style="1" customWidth="1"/>
    <col min="313" max="313" width="16.5703125" style="1" customWidth="1"/>
    <col min="314" max="314" width="44.28515625" style="1" customWidth="1"/>
    <col min="315" max="315" width="32.5703125" style="1" customWidth="1"/>
    <col min="316" max="316" width="28.28515625" style="1" customWidth="1"/>
    <col min="317" max="317" width="16.5703125" style="1" customWidth="1"/>
    <col min="318" max="318" width="28.28515625" style="1" customWidth="1"/>
    <col min="319" max="319" width="16.5703125" style="1" customWidth="1"/>
    <col min="320" max="320" width="28.28515625" style="1" customWidth="1"/>
    <col min="321" max="321" width="16.5703125" style="1" customWidth="1"/>
    <col min="322" max="322" width="28.28515625" style="1" customWidth="1"/>
    <col min="323" max="323" width="16.5703125" style="1" customWidth="1"/>
    <col min="324" max="324" width="28.28515625" style="1" customWidth="1"/>
    <col min="325" max="325" width="16.5703125" style="1" customWidth="1"/>
    <col min="326" max="326" width="28.28515625" style="1" customWidth="1"/>
    <col min="327" max="327" width="16.5703125" style="1" customWidth="1"/>
    <col min="328" max="328" width="28.28515625" style="1" customWidth="1"/>
    <col min="329" max="329" width="16.5703125" style="1" customWidth="1"/>
    <col min="330" max="330" width="28.28515625" style="1" customWidth="1"/>
    <col min="331" max="331" width="16.5703125" style="1" customWidth="1"/>
    <col min="332" max="332" width="39.42578125" style="1" customWidth="1"/>
    <col min="333" max="333" width="27.7109375" style="1" customWidth="1"/>
    <col min="334" max="334" width="28.28515625" style="1" customWidth="1"/>
    <col min="335" max="335" width="16.5703125" style="1" customWidth="1"/>
    <col min="336" max="336" width="28.28515625" style="1" customWidth="1"/>
    <col min="337" max="337" width="16.5703125" style="1" customWidth="1"/>
    <col min="338" max="338" width="28.28515625" style="1" customWidth="1"/>
    <col min="339" max="339" width="16.5703125" style="1" customWidth="1"/>
    <col min="340" max="340" width="28.28515625" style="1" customWidth="1"/>
    <col min="341" max="341" width="16.5703125" style="1" customWidth="1"/>
    <col min="342" max="342" width="28.28515625" style="1" customWidth="1"/>
    <col min="343" max="343" width="16.5703125" style="1" customWidth="1"/>
    <col min="344" max="344" width="28.28515625" style="1" customWidth="1"/>
    <col min="345" max="345" width="16.5703125" style="1" customWidth="1"/>
    <col min="346" max="346" width="34" style="1" customWidth="1"/>
    <col min="347" max="347" width="22.28515625" style="1" customWidth="1"/>
    <col min="348" max="348" width="28.28515625" style="1" customWidth="1"/>
    <col min="349" max="349" width="16.5703125" style="1" customWidth="1"/>
    <col min="350" max="350" width="28.28515625" style="1" customWidth="1"/>
    <col min="351" max="351" width="16.5703125" style="1" customWidth="1"/>
    <col min="352" max="352" width="28.28515625" style="1" customWidth="1"/>
    <col min="353" max="353" width="16.5703125" style="1" customWidth="1"/>
    <col min="354" max="354" width="28.28515625" style="1" customWidth="1"/>
    <col min="355" max="355" width="16.5703125" style="1" customWidth="1"/>
    <col min="356" max="356" width="28.28515625" style="1" customWidth="1"/>
    <col min="357" max="357" width="16.5703125" style="1" customWidth="1"/>
    <col min="358" max="358" width="28.28515625" style="1" customWidth="1"/>
    <col min="359" max="359" width="16.5703125" style="1" customWidth="1"/>
    <col min="360" max="360" width="28.28515625" style="1" customWidth="1"/>
    <col min="361" max="361" width="16.5703125" style="1" customWidth="1"/>
    <col min="362" max="362" width="28.28515625" style="1" customWidth="1"/>
    <col min="363" max="363" width="16.5703125" style="1" customWidth="1"/>
    <col min="364" max="364" width="28.28515625" style="1" customWidth="1"/>
    <col min="365" max="365" width="16.5703125" style="1" customWidth="1"/>
    <col min="366" max="366" width="43.42578125" style="1" customWidth="1"/>
    <col min="367" max="367" width="31.7109375" style="1" customWidth="1"/>
    <col min="368" max="368" width="28.28515625" style="1" customWidth="1"/>
    <col min="369" max="369" width="16.5703125" style="1" customWidth="1"/>
    <col min="370" max="370" width="28.28515625" style="1" customWidth="1"/>
    <col min="371" max="371" width="16.5703125" style="1" customWidth="1"/>
    <col min="372" max="372" width="28.28515625" style="1" customWidth="1"/>
    <col min="373" max="373" width="16.5703125" style="1" customWidth="1"/>
    <col min="374" max="374" width="28.28515625" style="1" customWidth="1"/>
    <col min="375" max="375" width="16.5703125" style="1" customWidth="1"/>
    <col min="376" max="376" width="28.28515625" style="1" customWidth="1"/>
    <col min="377" max="377" width="16.5703125" style="1" customWidth="1"/>
    <col min="378" max="378" width="28.28515625" style="1" customWidth="1"/>
    <col min="379" max="379" width="16.5703125" style="1" customWidth="1"/>
    <col min="380" max="380" width="28.28515625" style="1" customWidth="1"/>
    <col min="381" max="381" width="16.5703125" style="1" customWidth="1"/>
    <col min="382" max="382" width="28.28515625" style="1" customWidth="1"/>
    <col min="383" max="383" width="16.5703125" style="1" customWidth="1"/>
    <col min="384" max="384" width="28.28515625" style="1" customWidth="1"/>
    <col min="385" max="385" width="16.5703125" style="1" customWidth="1"/>
    <col min="386" max="386" width="28.28515625" style="1" customWidth="1"/>
    <col min="387" max="387" width="16.5703125" style="1" customWidth="1"/>
    <col min="388" max="388" width="28.28515625" style="1" customWidth="1"/>
    <col min="389" max="389" width="16.5703125" style="1" customWidth="1"/>
    <col min="390" max="390" width="28.28515625" style="1" customWidth="1"/>
    <col min="391" max="391" width="16.5703125" style="1" customWidth="1"/>
    <col min="392" max="392" width="47" style="1" customWidth="1"/>
    <col min="393" max="393" width="35.140625" style="1" customWidth="1"/>
    <col min="394" max="394" width="28.28515625" style="1" customWidth="1"/>
    <col min="395" max="395" width="16.5703125" style="1" customWidth="1"/>
    <col min="396" max="396" width="28.28515625" style="1" customWidth="1"/>
    <col min="397" max="397" width="16.5703125" style="1" customWidth="1"/>
    <col min="398" max="398" width="28.28515625" style="1" customWidth="1"/>
    <col min="399" max="399" width="16.5703125" style="1" customWidth="1"/>
    <col min="400" max="400" width="28.28515625" style="1" customWidth="1"/>
    <col min="401" max="401" width="16.5703125" style="1" customWidth="1"/>
    <col min="402" max="402" width="41.5703125" style="1" customWidth="1"/>
    <col min="403" max="403" width="29.85546875" style="1" customWidth="1"/>
    <col min="404" max="404" width="28.28515625" style="1" customWidth="1"/>
    <col min="405" max="405" width="16.5703125" style="1" customWidth="1"/>
    <col min="406" max="406" width="39.85546875" style="1" customWidth="1"/>
    <col min="407" max="407" width="28.140625" style="1" customWidth="1"/>
    <col min="408" max="408" width="28.28515625" style="1" customWidth="1"/>
    <col min="409" max="409" width="16.5703125" style="1" customWidth="1"/>
    <col min="410" max="410" width="28.28515625" style="1" customWidth="1"/>
    <col min="411" max="411" width="16.5703125" style="1" customWidth="1"/>
    <col min="412" max="412" width="28.28515625" style="1" customWidth="1"/>
    <col min="413" max="413" width="16.5703125" style="1" customWidth="1"/>
    <col min="414" max="414" width="28.28515625" style="1" customWidth="1"/>
    <col min="415" max="415" width="16.5703125" style="1" customWidth="1"/>
    <col min="416" max="416" width="28.28515625" style="1" customWidth="1"/>
    <col min="417" max="417" width="16.5703125" style="1" customWidth="1"/>
    <col min="418" max="418" width="28.28515625" style="1" customWidth="1"/>
    <col min="419" max="419" width="16.5703125" style="1" customWidth="1"/>
    <col min="420" max="420" width="28.28515625" style="1" customWidth="1"/>
    <col min="421" max="421" width="16.5703125" style="1" customWidth="1"/>
    <col min="422" max="422" width="28.28515625" style="1" customWidth="1"/>
    <col min="423" max="423" width="16.5703125" style="1" customWidth="1"/>
    <col min="424" max="424" width="43.5703125" style="1" customWidth="1"/>
    <col min="425" max="425" width="31.85546875" style="1" customWidth="1"/>
    <col min="426" max="426" width="28.28515625" style="1" customWidth="1"/>
    <col min="427" max="427" width="16.5703125" style="1" customWidth="1"/>
    <col min="428" max="428" width="28.28515625" style="1" customWidth="1"/>
    <col min="429" max="429" width="16.5703125" style="1" customWidth="1"/>
    <col min="430" max="430" width="28.28515625" style="1" customWidth="1"/>
    <col min="431" max="431" width="16.5703125" style="1" customWidth="1"/>
    <col min="432" max="432" width="28.28515625" style="1" customWidth="1"/>
    <col min="433" max="433" width="16.5703125" style="1" customWidth="1"/>
    <col min="434" max="434" width="28.28515625" style="1" customWidth="1"/>
    <col min="435" max="435" width="16.5703125" style="1" customWidth="1"/>
    <col min="436" max="436" width="28.28515625" style="1" customWidth="1"/>
    <col min="437" max="437" width="16.5703125" style="1" customWidth="1"/>
    <col min="438" max="438" width="28.28515625" style="1" customWidth="1"/>
    <col min="439" max="439" width="16.5703125" style="1" customWidth="1"/>
    <col min="440" max="440" width="28.28515625" style="1" customWidth="1"/>
    <col min="441" max="441" width="16.5703125" style="1" customWidth="1"/>
    <col min="442" max="442" width="40.28515625" style="1" customWidth="1"/>
    <col min="443" max="443" width="28.5703125" style="1" customWidth="1"/>
    <col min="444" max="444" width="28.28515625" style="1" customWidth="1"/>
    <col min="445" max="445" width="16.5703125" style="1" customWidth="1"/>
    <col min="446" max="446" width="28.28515625" style="1" customWidth="1"/>
    <col min="447" max="447" width="16.5703125" style="1" customWidth="1"/>
    <col min="448" max="448" width="28.28515625" style="1" customWidth="1"/>
    <col min="449" max="449" width="16.5703125" style="1" customWidth="1"/>
    <col min="450" max="450" width="28.28515625" style="1" customWidth="1"/>
    <col min="451" max="451" width="16.5703125" style="1" customWidth="1"/>
    <col min="452" max="452" width="28.28515625" style="1" customWidth="1"/>
    <col min="453" max="453" width="16.5703125" style="1" customWidth="1"/>
    <col min="454" max="454" width="28.28515625" style="1" customWidth="1"/>
    <col min="455" max="455" width="16.5703125" style="1" customWidth="1"/>
    <col min="456" max="456" width="28.28515625" style="1" customWidth="1"/>
    <col min="457" max="457" width="16.5703125" style="1" customWidth="1"/>
    <col min="458" max="458" width="28.28515625" style="1" customWidth="1"/>
    <col min="459" max="459" width="16.5703125" style="1" customWidth="1"/>
    <col min="460" max="460" width="28.28515625" style="1" customWidth="1"/>
    <col min="461" max="461" width="16.5703125" style="1" customWidth="1"/>
    <col min="462" max="462" width="28.28515625" style="1" customWidth="1"/>
    <col min="463" max="463" width="16.5703125" style="1" customWidth="1"/>
    <col min="464" max="464" width="28.28515625" style="1" customWidth="1"/>
    <col min="465" max="465" width="16.5703125" style="1" customWidth="1"/>
    <col min="466" max="466" width="28.28515625" style="1" customWidth="1"/>
    <col min="467" max="467" width="16.5703125" style="1" customWidth="1"/>
    <col min="468" max="468" width="45" style="1" customWidth="1"/>
    <col min="469" max="469" width="33.28515625" style="1" customWidth="1"/>
    <col min="470" max="470" width="28.28515625" style="1" customWidth="1"/>
    <col min="471" max="471" width="16.5703125" style="1" customWidth="1"/>
    <col min="472" max="472" width="28.28515625" style="1" customWidth="1"/>
    <col min="473" max="473" width="16.5703125" style="1" customWidth="1"/>
    <col min="474" max="474" width="28.28515625" style="1" customWidth="1"/>
    <col min="475" max="475" width="16.5703125" style="1" customWidth="1"/>
    <col min="476" max="476" width="38.7109375" style="1" customWidth="1"/>
    <col min="477" max="477" width="27" style="1" customWidth="1"/>
    <col min="478" max="478" width="28.28515625" style="1" customWidth="1"/>
    <col min="479" max="479" width="16.5703125" style="1" customWidth="1"/>
    <col min="480" max="480" width="40.140625" style="1" customWidth="1"/>
    <col min="481" max="481" width="28.42578125" style="1" customWidth="1"/>
    <col min="482" max="482" width="28.28515625" style="1" customWidth="1"/>
    <col min="483" max="483" width="16.5703125" style="1" customWidth="1"/>
    <col min="484" max="484" width="28.28515625" style="1" customWidth="1"/>
    <col min="485" max="485" width="16.5703125" style="1" customWidth="1"/>
    <col min="486" max="486" width="28.28515625" style="1" customWidth="1"/>
    <col min="487" max="487" width="16.5703125" style="1" customWidth="1"/>
    <col min="488" max="488" width="28.28515625" style="1" customWidth="1"/>
    <col min="489" max="489" width="16.5703125" style="1" customWidth="1"/>
    <col min="490" max="490" width="28.28515625" style="1" customWidth="1"/>
    <col min="491" max="491" width="16.5703125" style="1" customWidth="1"/>
    <col min="492" max="492" width="28.28515625" style="1" customWidth="1"/>
    <col min="493" max="493" width="16.5703125" style="1" customWidth="1"/>
    <col min="494" max="494" width="28.28515625" style="1" customWidth="1"/>
    <col min="495" max="495" width="16.5703125" style="1" customWidth="1"/>
    <col min="496" max="496" width="28.28515625" style="1" customWidth="1"/>
    <col min="497" max="497" width="16.5703125" style="1" customWidth="1"/>
    <col min="498" max="498" width="28.28515625" style="1" customWidth="1"/>
    <col min="499" max="499" width="16.5703125" style="1" customWidth="1"/>
    <col min="500" max="500" width="43.7109375" style="1" customWidth="1"/>
    <col min="501" max="501" width="32" style="1" customWidth="1"/>
    <col min="502" max="502" width="28.28515625" style="1" customWidth="1"/>
    <col min="503" max="503" width="16.5703125" style="1" customWidth="1"/>
    <col min="504" max="504" width="28.28515625" style="1" customWidth="1"/>
    <col min="505" max="505" width="16.5703125" style="1" customWidth="1"/>
    <col min="506" max="506" width="28.28515625" style="1" customWidth="1"/>
    <col min="507" max="507" width="16.5703125" style="1" customWidth="1"/>
    <col min="508" max="508" width="28.28515625" style="1" customWidth="1"/>
    <col min="509" max="509" width="16.5703125" style="1" customWidth="1"/>
    <col min="510" max="510" width="28.28515625" style="1" customWidth="1"/>
    <col min="511" max="511" width="16.5703125" style="1" customWidth="1"/>
    <col min="512" max="512" width="28.28515625" style="1" customWidth="1"/>
    <col min="513" max="513" width="16.5703125" style="1" customWidth="1"/>
    <col min="514" max="514" width="28.28515625" style="1" customWidth="1"/>
    <col min="515" max="515" width="16.5703125" style="1" customWidth="1"/>
    <col min="516" max="516" width="42.7109375" style="1" customWidth="1"/>
    <col min="517" max="517" width="30.85546875" style="1" customWidth="1"/>
    <col min="518" max="518" width="28.28515625" style="1" customWidth="1"/>
    <col min="519" max="519" width="16.5703125" style="1" customWidth="1"/>
    <col min="520" max="520" width="28.28515625" style="1" customWidth="1"/>
    <col min="521" max="521" width="16.5703125" style="1" customWidth="1"/>
    <col min="522" max="522" width="28.28515625" style="1" customWidth="1"/>
    <col min="523" max="523" width="16.5703125" style="1" customWidth="1"/>
    <col min="524" max="524" width="28.28515625" style="1" customWidth="1"/>
    <col min="525" max="525" width="16.5703125" style="1" customWidth="1"/>
    <col min="526" max="526" width="28.28515625" style="1" customWidth="1"/>
    <col min="527" max="527" width="16.5703125" style="1" customWidth="1"/>
    <col min="528" max="528" width="28.28515625" style="1" customWidth="1"/>
    <col min="529" max="529" width="16.5703125" style="1" customWidth="1"/>
    <col min="530" max="530" width="28.28515625" style="1" customWidth="1"/>
    <col min="531" max="531" width="16.5703125" style="1" customWidth="1"/>
    <col min="532" max="532" width="28.28515625" style="1" customWidth="1"/>
    <col min="533" max="533" width="16.5703125" style="1" customWidth="1"/>
    <col min="534" max="534" width="28.28515625" style="1" customWidth="1"/>
    <col min="535" max="535" width="16.5703125" style="1" customWidth="1"/>
    <col min="536" max="536" width="28.28515625" style="1" customWidth="1"/>
    <col min="537" max="537" width="16.5703125" style="1" customWidth="1"/>
    <col min="538" max="538" width="28.28515625" style="1" customWidth="1"/>
    <col min="539" max="539" width="16.5703125" style="1" customWidth="1"/>
    <col min="540" max="540" width="42.7109375" style="1" customWidth="1"/>
    <col min="541" max="541" width="30.85546875" style="1" customWidth="1"/>
    <col min="542" max="542" width="28.28515625" style="1" customWidth="1"/>
    <col min="543" max="543" width="16.5703125" style="1" customWidth="1"/>
    <col min="544" max="544" width="28.28515625" style="1" customWidth="1"/>
    <col min="545" max="545" width="16.5703125" style="1" customWidth="1"/>
    <col min="546" max="546" width="28.28515625" style="1" customWidth="1"/>
    <col min="547" max="547" width="16.5703125" style="1" customWidth="1"/>
    <col min="548" max="548" width="28.28515625" style="1" customWidth="1"/>
    <col min="549" max="549" width="16.5703125" style="1" customWidth="1"/>
    <col min="550" max="550" width="28.28515625" style="1" customWidth="1"/>
    <col min="551" max="551" width="16.5703125" style="1" customWidth="1"/>
    <col min="552" max="552" width="28.28515625" style="1" customWidth="1"/>
    <col min="553" max="553" width="16.5703125" style="1" customWidth="1"/>
    <col min="554" max="554" width="28.28515625" style="1" customWidth="1"/>
    <col min="555" max="555" width="16.5703125" style="1" customWidth="1"/>
    <col min="556" max="556" width="28.28515625" style="1" customWidth="1"/>
    <col min="557" max="557" width="16.5703125" style="1" customWidth="1"/>
    <col min="558" max="558" width="28.28515625" style="1" customWidth="1"/>
    <col min="559" max="559" width="16.5703125" style="1" customWidth="1"/>
    <col min="560" max="560" width="44.28515625" style="1" customWidth="1"/>
    <col min="561" max="561" width="32.5703125" style="1" customWidth="1"/>
    <col min="562" max="562" width="33.28515625" style="1" customWidth="1"/>
    <col min="563" max="563" width="21.5703125" style="1" customWidth="1"/>
    <col min="564" max="564" width="28.28515625" style="1" customWidth="1"/>
    <col min="565" max="565" width="16.5703125" style="1" customWidth="1"/>
    <col min="566" max="566" width="30.7109375" style="1" customWidth="1"/>
    <col min="567" max="567" width="19" style="1" customWidth="1"/>
    <col min="568" max="568" width="28.28515625" style="1" customWidth="1"/>
    <col min="569" max="569" width="16.5703125" style="1" customWidth="1"/>
    <col min="570" max="570" width="28.28515625" style="1" customWidth="1"/>
    <col min="571" max="571" width="16.5703125" style="1" customWidth="1"/>
    <col min="572" max="572" width="28.28515625" style="1" customWidth="1"/>
    <col min="573" max="573" width="16.5703125" style="1" customWidth="1"/>
    <col min="574" max="574" width="30.7109375" style="1" customWidth="1"/>
    <col min="575" max="575" width="19" style="1" customWidth="1"/>
    <col min="576" max="576" width="28.28515625" style="1" customWidth="1"/>
    <col min="577" max="577" width="16.5703125" style="1" customWidth="1"/>
    <col min="578" max="578" width="28.28515625" style="1" customWidth="1"/>
    <col min="579" max="579" width="16.5703125" style="1" customWidth="1"/>
    <col min="580" max="580" width="30.7109375" style="1" customWidth="1"/>
    <col min="581" max="581" width="19" style="1" customWidth="1"/>
    <col min="582" max="582" width="43.5703125" style="1" customWidth="1"/>
    <col min="583" max="583" width="31.85546875" style="1" customWidth="1"/>
    <col min="584" max="584" width="28.28515625" style="1" customWidth="1"/>
    <col min="585" max="585" width="16.5703125" style="1" customWidth="1"/>
    <col min="586" max="586" width="28.28515625" style="1" customWidth="1"/>
    <col min="587" max="587" width="16.5703125" style="1" customWidth="1"/>
    <col min="588" max="588" width="28.28515625" style="1" customWidth="1"/>
    <col min="589" max="589" width="16.5703125" style="1" customWidth="1"/>
    <col min="590" max="590" width="30.7109375" style="1" customWidth="1"/>
    <col min="591" max="591" width="19" style="1" customWidth="1"/>
    <col min="592" max="592" width="28.28515625" style="1" customWidth="1"/>
    <col min="593" max="593" width="16.5703125" style="1" customWidth="1"/>
    <col min="594" max="594" width="28.28515625" style="1" customWidth="1"/>
    <col min="595" max="595" width="16.5703125" style="1" customWidth="1"/>
    <col min="596" max="596" width="28.28515625" style="1" customWidth="1"/>
    <col min="597" max="597" width="16.5703125" style="1" customWidth="1"/>
    <col min="598" max="598" width="30.7109375" style="1" customWidth="1"/>
    <col min="599" max="599" width="19" style="1" customWidth="1"/>
    <col min="600" max="600" width="28.28515625" style="1" customWidth="1"/>
    <col min="601" max="601" width="16.5703125" style="1" customWidth="1"/>
    <col min="602" max="602" width="28.28515625" style="1" customWidth="1"/>
    <col min="603" max="603" width="16.5703125" style="1" customWidth="1"/>
    <col min="604" max="604" width="30.7109375" style="1" customWidth="1"/>
    <col min="605" max="605" width="19" style="1" customWidth="1"/>
    <col min="606" max="606" width="40.28515625" style="1" customWidth="1"/>
    <col min="607" max="607" width="28.5703125" style="1" customWidth="1"/>
    <col min="608" max="608" width="28.28515625" style="1" customWidth="1"/>
    <col min="609" max="609" width="16.5703125" style="1" customWidth="1"/>
    <col min="610" max="610" width="28.28515625" style="1" customWidth="1"/>
    <col min="611" max="611" width="16.5703125" style="1" customWidth="1"/>
    <col min="612" max="612" width="28.28515625" style="1" customWidth="1"/>
    <col min="613" max="613" width="16.5703125" style="1" customWidth="1"/>
    <col min="614" max="614" width="28.28515625" style="1" customWidth="1"/>
    <col min="615" max="615" width="16.5703125" style="1" customWidth="1"/>
    <col min="616" max="616" width="30.7109375" style="1" customWidth="1"/>
    <col min="617" max="617" width="19" style="1" customWidth="1"/>
    <col min="618" max="618" width="28.28515625" style="1" customWidth="1"/>
    <col min="619" max="619" width="16.5703125" style="1" customWidth="1"/>
    <col min="620" max="620" width="28.28515625" style="1" customWidth="1"/>
    <col min="621" max="621" width="16.5703125" style="1" customWidth="1"/>
    <col min="622" max="622" width="28.28515625" style="1" customWidth="1"/>
    <col min="623" max="623" width="16.5703125" style="1" customWidth="1"/>
    <col min="624" max="624" width="28.28515625" style="1" customWidth="1"/>
    <col min="625" max="625" width="16.5703125" style="1" customWidth="1"/>
    <col min="626" max="626" width="30.7109375" style="1" customWidth="1"/>
    <col min="627" max="627" width="19" style="1" customWidth="1"/>
    <col min="628" max="628" width="28.28515625" style="1" customWidth="1"/>
    <col min="629" max="629" width="16.5703125" style="1" customWidth="1"/>
    <col min="630" max="630" width="28.28515625" style="1" customWidth="1"/>
    <col min="631" max="631" width="16.5703125" style="1" customWidth="1"/>
    <col min="632" max="632" width="28.28515625" style="1" customWidth="1"/>
    <col min="633" max="633" width="16.5703125" style="1" customWidth="1"/>
    <col min="634" max="634" width="28.28515625" style="1" customWidth="1"/>
    <col min="635" max="635" width="16.5703125" style="1" customWidth="1"/>
    <col min="636" max="636" width="30.7109375" style="1" customWidth="1"/>
    <col min="637" max="637" width="19" style="1" customWidth="1"/>
    <col min="638" max="638" width="45" style="1" customWidth="1"/>
    <col min="639" max="639" width="33.28515625" style="1" customWidth="1"/>
    <col min="640" max="640" width="28.28515625" style="1" customWidth="1"/>
    <col min="641" max="641" width="16.5703125" style="1" customWidth="1"/>
    <col min="642" max="642" width="28.28515625" style="1" customWidth="1"/>
    <col min="643" max="643" width="16.5703125" style="1" customWidth="1"/>
    <col min="644" max="644" width="28.28515625" style="1" customWidth="1"/>
    <col min="645" max="645" width="16.5703125" style="1" customWidth="1"/>
    <col min="646" max="646" width="30.7109375" style="1" customWidth="1"/>
    <col min="647" max="647" width="19" style="1" customWidth="1"/>
    <col min="648" max="648" width="38.7109375" style="1" customWidth="1"/>
    <col min="649" max="649" width="27" style="1" customWidth="1"/>
    <col min="650" max="650" width="28.28515625" style="1" customWidth="1"/>
    <col min="651" max="651" width="16.5703125" style="1" customWidth="1"/>
    <col min="652" max="652" width="30.7109375" style="1" customWidth="1"/>
    <col min="653" max="653" width="19" style="1" customWidth="1"/>
    <col min="654" max="654" width="40.140625" style="1" customWidth="1"/>
    <col min="655" max="655" width="28.42578125" style="1" customWidth="1"/>
    <col min="656" max="656" width="28.28515625" style="1" customWidth="1"/>
    <col min="657" max="657" width="16.5703125" style="1" customWidth="1"/>
    <col min="658" max="658" width="28.28515625" style="1" customWidth="1"/>
    <col min="659" max="659" width="16.5703125" style="1" customWidth="1"/>
    <col min="660" max="660" width="28.28515625" style="1" customWidth="1"/>
    <col min="661" max="661" width="16.5703125" style="1" customWidth="1"/>
    <col min="662" max="662" width="30.7109375" style="1" customWidth="1"/>
    <col min="663" max="663" width="19" style="1" customWidth="1"/>
    <col min="664" max="664" width="28.28515625" style="1" customWidth="1"/>
    <col min="665" max="665" width="16.5703125" style="1" customWidth="1"/>
    <col min="666" max="666" width="28.28515625" style="1" customWidth="1"/>
    <col min="667" max="667" width="16.5703125" style="1" customWidth="1"/>
    <col min="668" max="668" width="28.28515625" style="1" customWidth="1"/>
    <col min="669" max="669" width="16.5703125" style="1" customWidth="1"/>
    <col min="670" max="670" width="30.7109375" style="1" customWidth="1"/>
    <col min="671" max="671" width="19" style="1" customWidth="1"/>
    <col min="672" max="672" width="28.28515625" style="1" customWidth="1"/>
    <col min="673" max="673" width="16.5703125" style="1" customWidth="1"/>
    <col min="674" max="674" width="28.28515625" style="1" customWidth="1"/>
    <col min="675" max="675" width="16.5703125" style="1" customWidth="1"/>
    <col min="676" max="676" width="28.28515625" style="1" customWidth="1"/>
    <col min="677" max="677" width="16.5703125" style="1" customWidth="1"/>
    <col min="678" max="678" width="30.7109375" style="1" customWidth="1"/>
    <col min="679" max="679" width="19" style="1" customWidth="1"/>
    <col min="680" max="680" width="43.7109375" style="1" customWidth="1"/>
    <col min="681" max="681" width="32" style="1" customWidth="1"/>
    <col min="682" max="682" width="28.28515625" style="1" customWidth="1"/>
    <col min="683" max="683" width="16.5703125" style="1" customWidth="1"/>
    <col min="684" max="684" width="28.28515625" style="1" customWidth="1"/>
    <col min="685" max="685" width="16.5703125" style="1" customWidth="1"/>
    <col min="686" max="686" width="30.7109375" style="1" customWidth="1"/>
    <col min="687" max="687" width="19" style="1" customWidth="1"/>
    <col min="688" max="688" width="28.28515625" style="1" customWidth="1"/>
    <col min="689" max="689" width="16.5703125" style="1" customWidth="1"/>
    <col min="690" max="690" width="28.28515625" style="1" customWidth="1"/>
    <col min="691" max="691" width="16.5703125" style="1" customWidth="1"/>
    <col min="692" max="692" width="28.28515625" style="1" customWidth="1"/>
    <col min="693" max="693" width="16.5703125" style="1" customWidth="1"/>
    <col min="694" max="694" width="30.7109375" style="1" customWidth="1"/>
    <col min="695" max="695" width="19" style="1" customWidth="1"/>
    <col min="696" max="696" width="28.28515625" style="1" customWidth="1"/>
    <col min="697" max="697" width="16.5703125" style="1" customWidth="1"/>
    <col min="698" max="698" width="28.28515625" style="1" customWidth="1"/>
    <col min="699" max="699" width="16.5703125" style="1" customWidth="1"/>
    <col min="700" max="700" width="30.7109375" style="1" customWidth="1"/>
    <col min="701" max="701" width="19" style="1" customWidth="1"/>
    <col min="702" max="702" width="42.7109375" style="1" customWidth="1"/>
    <col min="703" max="703" width="30.85546875" style="1" customWidth="1"/>
    <col min="704" max="704" width="28.28515625" style="1" customWidth="1"/>
    <col min="705" max="705" width="16.5703125" style="1" customWidth="1"/>
    <col min="706" max="706" width="28.28515625" style="1" customWidth="1"/>
    <col min="707" max="707" width="16.5703125" style="1" customWidth="1"/>
    <col min="708" max="708" width="28.28515625" style="1" customWidth="1"/>
    <col min="709" max="709" width="16.5703125" style="1" customWidth="1"/>
    <col min="710" max="710" width="28.28515625" style="1" customWidth="1"/>
    <col min="711" max="711" width="16.5703125" style="1" customWidth="1"/>
    <col min="712" max="712" width="30.7109375" style="1" customWidth="1"/>
    <col min="713" max="713" width="19" style="1" customWidth="1"/>
    <col min="714" max="714" width="28.28515625" style="1" customWidth="1"/>
    <col min="715" max="715" width="16.5703125" style="1" customWidth="1"/>
    <col min="716" max="716" width="28.28515625" style="1" customWidth="1"/>
    <col min="717" max="717" width="16.5703125" style="1" customWidth="1"/>
    <col min="718" max="718" width="28.28515625" style="1" customWidth="1"/>
    <col min="719" max="719" width="16.5703125" style="1" customWidth="1"/>
    <col min="720" max="720" width="28.28515625" style="1" customWidth="1"/>
    <col min="721" max="721" width="16.5703125" style="1" customWidth="1"/>
    <col min="722" max="722" width="30.7109375" style="1" customWidth="1"/>
    <col min="723" max="723" width="19" style="1" customWidth="1"/>
    <col min="724" max="724" width="28.28515625" style="1" customWidth="1"/>
    <col min="725" max="725" width="16.5703125" style="1" customWidth="1"/>
    <col min="726" max="726" width="28.28515625" style="1" customWidth="1"/>
    <col min="727" max="727" width="16.5703125" style="1" customWidth="1"/>
    <col min="728" max="728" width="28.28515625" style="1" customWidth="1"/>
    <col min="729" max="729" width="16.5703125" style="1" customWidth="1"/>
    <col min="730" max="730" width="30.7109375" style="1" customWidth="1"/>
    <col min="731" max="731" width="19" style="1" customWidth="1"/>
    <col min="732" max="732" width="42.7109375" style="1" customWidth="1"/>
    <col min="733" max="733" width="30.85546875" style="1" customWidth="1"/>
    <col min="734" max="734" width="28.28515625" style="1" customWidth="1"/>
    <col min="735" max="735" width="16.5703125" style="1" customWidth="1"/>
    <col min="736" max="736" width="28.28515625" style="1" customWidth="1"/>
    <col min="737" max="737" width="16.5703125" style="1" customWidth="1"/>
    <col min="738" max="738" width="28.28515625" style="1" customWidth="1"/>
    <col min="739" max="739" width="16.5703125" style="1" customWidth="1"/>
    <col min="740" max="740" width="30.7109375" style="1" customWidth="1"/>
    <col min="741" max="741" width="19" style="1" customWidth="1"/>
    <col min="742" max="742" width="28.28515625" style="1" customWidth="1"/>
    <col min="743" max="743" width="16.5703125" style="1" customWidth="1"/>
    <col min="744" max="744" width="28.28515625" style="1" customWidth="1"/>
    <col min="745" max="745" width="16.5703125" style="1" customWidth="1"/>
    <col min="746" max="746" width="28.28515625" style="1" customWidth="1"/>
    <col min="747" max="747" width="16.5703125" style="1" customWidth="1"/>
    <col min="748" max="748" width="30.7109375" style="1" customWidth="1"/>
    <col min="749" max="749" width="19" style="1" customWidth="1"/>
    <col min="750" max="750" width="28.28515625" style="1" customWidth="1"/>
    <col min="751" max="751" width="16.5703125" style="1" customWidth="1"/>
    <col min="752" max="752" width="28.28515625" style="1" customWidth="1"/>
    <col min="753" max="753" width="16.5703125" style="1" customWidth="1"/>
    <col min="754" max="754" width="28.28515625" style="1" customWidth="1"/>
    <col min="755" max="755" width="16.5703125" style="1" customWidth="1"/>
    <col min="756" max="756" width="30.7109375" style="1" customWidth="1"/>
    <col min="757" max="757" width="19" style="1" customWidth="1"/>
    <col min="758" max="758" width="44.28515625" style="1" customWidth="1"/>
    <col min="759" max="759" width="32.5703125" style="1" customWidth="1"/>
    <col min="760" max="760" width="33.28515625" style="1" customWidth="1"/>
    <col min="761" max="761" width="21.5703125" style="1" customWidth="1"/>
    <col min="762" max="16384" width="11.42578125" style="1"/>
  </cols>
  <sheetData>
    <row r="1" spans="1:1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5.75" x14ac:dyDescent="0.25">
      <c r="A5" s="73" t="s">
        <v>5</v>
      </c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1" ht="15.75" x14ac:dyDescent="0.25">
      <c r="A6" s="76" t="s">
        <v>484</v>
      </c>
      <c r="B6" s="77"/>
      <c r="C6" s="77"/>
      <c r="D6" s="77"/>
      <c r="E6" s="77"/>
      <c r="F6" s="77"/>
      <c r="G6" s="77"/>
      <c r="H6" s="77"/>
      <c r="I6" s="77"/>
      <c r="J6" s="77"/>
      <c r="K6" s="78"/>
    </row>
    <row r="7" spans="1:11" ht="15.75" x14ac:dyDescent="0.25">
      <c r="A7" s="76" t="s">
        <v>476</v>
      </c>
      <c r="B7" s="77"/>
      <c r="C7" s="77"/>
      <c r="D7" s="77"/>
      <c r="E7" s="77"/>
      <c r="F7" s="77"/>
      <c r="G7" s="77"/>
      <c r="H7" s="77"/>
      <c r="I7" s="77"/>
      <c r="J7" s="77"/>
      <c r="K7" s="78"/>
    </row>
    <row r="8" spans="1:11" ht="15.75" x14ac:dyDescent="0.25">
      <c r="A8" s="79" t="str">
        <f>'1'!A8:I8</f>
        <v>Al 31-05-2018</v>
      </c>
      <c r="B8" s="80"/>
      <c r="C8" s="80"/>
      <c r="D8" s="80"/>
      <c r="E8" s="80"/>
      <c r="F8" s="80"/>
      <c r="G8" s="80"/>
      <c r="H8" s="80"/>
      <c r="I8" s="80"/>
      <c r="J8" s="80"/>
      <c r="K8" s="81"/>
    </row>
    <row r="9" spans="1:11" ht="15.75" x14ac:dyDescent="0.25">
      <c r="A9" s="49"/>
      <c r="B9" s="50"/>
      <c r="C9" s="49"/>
      <c r="D9" s="50"/>
      <c r="E9" s="49"/>
      <c r="F9" s="50"/>
      <c r="G9" s="49"/>
      <c r="H9" s="50"/>
      <c r="I9" s="49"/>
      <c r="J9" s="51"/>
      <c r="K9" s="52"/>
    </row>
    <row r="10" spans="1:11" ht="14.45" customHeight="1" x14ac:dyDescent="0.25">
      <c r="A10" s="98" t="s">
        <v>490</v>
      </c>
      <c r="B10" s="98" t="s">
        <v>479</v>
      </c>
      <c r="C10" s="98"/>
      <c r="D10" s="98" t="s">
        <v>481</v>
      </c>
      <c r="E10" s="98"/>
      <c r="F10" s="98" t="s">
        <v>491</v>
      </c>
      <c r="G10" s="98"/>
      <c r="H10" s="98" t="s">
        <v>2</v>
      </c>
      <c r="I10" s="98"/>
      <c r="J10" s="98"/>
      <c r="K10" s="98"/>
    </row>
    <row r="11" spans="1:11" ht="14.45" customHeight="1" x14ac:dyDescent="0.25">
      <c r="A11" s="98"/>
      <c r="B11" s="8" t="s">
        <v>10</v>
      </c>
      <c r="C11" s="53" t="s">
        <v>11</v>
      </c>
      <c r="D11" s="8" t="s">
        <v>10</v>
      </c>
      <c r="E11" s="53" t="s">
        <v>11</v>
      </c>
      <c r="F11" s="8" t="s">
        <v>10</v>
      </c>
      <c r="G11" s="53" t="s">
        <v>11</v>
      </c>
      <c r="H11" s="8" t="s">
        <v>10</v>
      </c>
      <c r="I11" s="53" t="s">
        <v>11</v>
      </c>
      <c r="J11" s="8"/>
      <c r="K11" s="53"/>
    </row>
    <row r="12" spans="1:11" x14ac:dyDescent="0.25">
      <c r="A12" s="54" t="s">
        <v>172</v>
      </c>
      <c r="B12" s="55">
        <v>543.77925472389995</v>
      </c>
      <c r="C12" s="56">
        <v>1.7337947976567277E-3</v>
      </c>
      <c r="D12" s="55">
        <v>22770.756291566599</v>
      </c>
      <c r="E12" s="56">
        <v>4.4179651154247724E-3</v>
      </c>
      <c r="F12" s="55">
        <v>8972.5224845379998</v>
      </c>
      <c r="G12" s="56">
        <v>8.6744348110226292E-3</v>
      </c>
      <c r="H12" s="55">
        <v>32287.058030828499</v>
      </c>
      <c r="I12" s="56">
        <v>4.9445656466168266E-3</v>
      </c>
      <c r="J12" s="55"/>
      <c r="K12" s="56"/>
    </row>
    <row r="13" spans="1:11" x14ac:dyDescent="0.25">
      <c r="A13" s="54" t="s">
        <v>92</v>
      </c>
      <c r="B13" s="55">
        <v>543.77925472389995</v>
      </c>
      <c r="C13" s="56">
        <v>1.7337947976567277E-3</v>
      </c>
      <c r="D13" s="55">
        <v>22770.756291566599</v>
      </c>
      <c r="E13" s="56">
        <v>4.4179651154247724E-3</v>
      </c>
      <c r="F13" s="55">
        <v>8972.5224845379998</v>
      </c>
      <c r="G13" s="56">
        <v>8.6744348110226292E-3</v>
      </c>
      <c r="H13" s="55">
        <v>32287.058030828499</v>
      </c>
      <c r="I13" s="56">
        <v>4.9445656466168266E-3</v>
      </c>
      <c r="J13" s="55"/>
      <c r="K13" s="56"/>
    </row>
    <row r="14" spans="1:11" x14ac:dyDescent="0.25">
      <c r="A14" s="57" t="s">
        <v>173</v>
      </c>
      <c r="B14" s="58">
        <v>543.77925472389995</v>
      </c>
      <c r="C14" s="59">
        <v>1.7337947976567277E-3</v>
      </c>
      <c r="D14" s="58">
        <v>22770.756291566599</v>
      </c>
      <c r="E14" s="59">
        <v>4.4179651154247724E-3</v>
      </c>
      <c r="F14" s="58">
        <v>8972.5224845379998</v>
      </c>
      <c r="G14" s="59">
        <v>8.6744348110226292E-3</v>
      </c>
      <c r="H14" s="58">
        <v>32287.058030828499</v>
      </c>
      <c r="I14" s="59">
        <v>4.9445656466168266E-3</v>
      </c>
      <c r="J14" s="58"/>
      <c r="K14" s="59"/>
    </row>
    <row r="15" spans="1:11" x14ac:dyDescent="0.25">
      <c r="A15" s="57" t="s">
        <v>174</v>
      </c>
      <c r="B15" s="58">
        <v>2307.7042718790003</v>
      </c>
      <c r="C15" s="59">
        <v>7.3579225878073248E-3</v>
      </c>
      <c r="D15" s="58">
        <v>104049.42227511809</v>
      </c>
      <c r="E15" s="59">
        <v>2.018759113687511E-2</v>
      </c>
      <c r="F15" s="58">
        <v>40190.753758113904</v>
      </c>
      <c r="G15" s="59">
        <v>3.8855525197223628E-2</v>
      </c>
      <c r="H15" s="58">
        <v>146547.880305111</v>
      </c>
      <c r="I15" s="59">
        <v>2.2442912384562422E-2</v>
      </c>
      <c r="J15" s="58"/>
      <c r="K15" s="59"/>
    </row>
    <row r="16" spans="1:11" x14ac:dyDescent="0.25">
      <c r="A16" s="57" t="s">
        <v>74</v>
      </c>
      <c r="B16" s="58">
        <v>607.63155355020001</v>
      </c>
      <c r="C16" s="59">
        <v>1.9373825266142662E-3</v>
      </c>
      <c r="D16" s="58">
        <v>19078.6667416089</v>
      </c>
      <c r="E16" s="59">
        <v>3.7016286606369876E-3</v>
      </c>
      <c r="F16" s="58">
        <v>16393.2025565367</v>
      </c>
      <c r="G16" s="59">
        <v>1.5848582955976753E-2</v>
      </c>
      <c r="H16" s="58">
        <v>36079.500851695804</v>
      </c>
      <c r="I16" s="59">
        <v>5.5253550908242926E-3</v>
      </c>
      <c r="J16" s="58"/>
      <c r="K16" s="59"/>
    </row>
    <row r="17" spans="1:11" x14ac:dyDescent="0.25">
      <c r="A17" s="54" t="s">
        <v>175</v>
      </c>
      <c r="B17" s="55">
        <v>607.63155355020001</v>
      </c>
      <c r="C17" s="56">
        <v>1.9373825266142662E-3</v>
      </c>
      <c r="D17" s="55">
        <v>19078.6667416089</v>
      </c>
      <c r="E17" s="56">
        <v>3.7016286606369876E-3</v>
      </c>
      <c r="F17" s="55">
        <v>16393.2025565367</v>
      </c>
      <c r="G17" s="56">
        <v>1.5848582955976753E-2</v>
      </c>
      <c r="H17" s="55">
        <v>36079.500851695804</v>
      </c>
      <c r="I17" s="56">
        <v>5.5253550908242926E-3</v>
      </c>
      <c r="J17" s="55"/>
      <c r="K17" s="56"/>
    </row>
    <row r="18" spans="1:11" x14ac:dyDescent="0.25">
      <c r="A18" s="57" t="s">
        <v>81</v>
      </c>
      <c r="B18" s="58">
        <v>1700.0727183288</v>
      </c>
      <c r="C18" s="59">
        <v>5.420540061193059E-3</v>
      </c>
      <c r="D18" s="58">
        <v>84970.755533509189</v>
      </c>
      <c r="E18" s="59">
        <v>1.6485962476238122E-2</v>
      </c>
      <c r="F18" s="58">
        <v>23797.5512015772</v>
      </c>
      <c r="G18" s="59">
        <v>2.3006942241246876E-2</v>
      </c>
      <c r="H18" s="58">
        <v>110468.37945341518</v>
      </c>
      <c r="I18" s="59">
        <v>1.6917557293738127E-2</v>
      </c>
      <c r="J18" s="58"/>
      <c r="K18" s="59"/>
    </row>
    <row r="19" spans="1:11" x14ac:dyDescent="0.25">
      <c r="A19" s="57" t="s">
        <v>176</v>
      </c>
      <c r="B19" s="58">
        <v>1700.0727183288</v>
      </c>
      <c r="C19" s="59">
        <v>5.420540061193059E-3</v>
      </c>
      <c r="D19" s="58">
        <v>84970.755533509189</v>
      </c>
      <c r="E19" s="59">
        <v>1.6485962476238122E-2</v>
      </c>
      <c r="F19" s="58">
        <v>23797.5512015772</v>
      </c>
      <c r="G19" s="59">
        <v>2.3006942241246876E-2</v>
      </c>
      <c r="H19" s="58">
        <v>110468.37945341518</v>
      </c>
      <c r="I19" s="59">
        <v>1.6917557293738127E-2</v>
      </c>
      <c r="J19" s="58"/>
      <c r="K19" s="59"/>
    </row>
    <row r="20" spans="1:11" x14ac:dyDescent="0.25">
      <c r="A20" s="57" t="s">
        <v>177</v>
      </c>
      <c r="B20" s="58">
        <v>3834.6044446681999</v>
      </c>
      <c r="C20" s="59">
        <v>1.2226316431679205E-2</v>
      </c>
      <c r="D20" s="58">
        <v>168990.2126478494</v>
      </c>
      <c r="E20" s="59">
        <v>3.2787354744248071E-2</v>
      </c>
      <c r="F20" s="58">
        <v>96894.196251772708</v>
      </c>
      <c r="G20" s="59">
        <v>9.3675149925881024E-2</v>
      </c>
      <c r="H20" s="58">
        <v>269719.01334429032</v>
      </c>
      <c r="I20" s="59">
        <v>4.1305818769494788E-2</v>
      </c>
      <c r="J20" s="58"/>
      <c r="K20" s="59"/>
    </row>
    <row r="21" spans="1:11" x14ac:dyDescent="0.25">
      <c r="A21" s="57" t="s">
        <v>178</v>
      </c>
      <c r="B21" s="58">
        <v>884.0258866744</v>
      </c>
      <c r="C21" s="59">
        <v>2.8186428040330039E-3</v>
      </c>
      <c r="D21" s="58">
        <v>82532.918654136811</v>
      </c>
      <c r="E21" s="59">
        <v>1.6012975187091643E-2</v>
      </c>
      <c r="F21" s="58">
        <v>43314.701374454402</v>
      </c>
      <c r="G21" s="59">
        <v>4.1875688144454241E-2</v>
      </c>
      <c r="H21" s="58">
        <v>126731.6459152656</v>
      </c>
      <c r="I21" s="59">
        <v>1.9408177175309842E-2</v>
      </c>
      <c r="J21" s="58"/>
      <c r="K21" s="59"/>
    </row>
    <row r="22" spans="1:11" x14ac:dyDescent="0.25">
      <c r="A22" s="57" t="s">
        <v>87</v>
      </c>
      <c r="B22" s="58">
        <v>884.0258866744</v>
      </c>
      <c r="C22" s="59">
        <v>2.8186428040330039E-3</v>
      </c>
      <c r="D22" s="58">
        <v>82532.918654136811</v>
      </c>
      <c r="E22" s="59">
        <v>1.6012975187091643E-2</v>
      </c>
      <c r="F22" s="58">
        <v>43314.701374454402</v>
      </c>
      <c r="G22" s="59">
        <v>4.1875688144454241E-2</v>
      </c>
      <c r="H22" s="58">
        <v>126731.6459152656</v>
      </c>
      <c r="I22" s="59">
        <v>1.9408177175309842E-2</v>
      </c>
      <c r="J22" s="58"/>
      <c r="K22" s="59"/>
    </row>
    <row r="23" spans="1:11" x14ac:dyDescent="0.25">
      <c r="A23" s="57" t="s">
        <v>179</v>
      </c>
      <c r="B23" s="58">
        <v>830.86178667439992</v>
      </c>
      <c r="C23" s="59">
        <v>2.6491335055421972E-3</v>
      </c>
      <c r="D23" s="58">
        <v>70584.553654136806</v>
      </c>
      <c r="E23" s="59">
        <v>1.3694762340735163E-2</v>
      </c>
      <c r="F23" s="58">
        <v>40143.7517244544</v>
      </c>
      <c r="G23" s="59">
        <v>3.881008467838766E-2</v>
      </c>
      <c r="H23" s="58">
        <v>111559.16716526561</v>
      </c>
      <c r="I23" s="59">
        <v>1.7084604766524826E-2</v>
      </c>
      <c r="J23" s="58"/>
      <c r="K23" s="59"/>
    </row>
    <row r="24" spans="1:11" x14ac:dyDescent="0.25">
      <c r="A24" s="57" t="s">
        <v>180</v>
      </c>
      <c r="B24" s="58">
        <v>53.164099999999998</v>
      </c>
      <c r="C24" s="59">
        <v>1.6950929849080681E-4</v>
      </c>
      <c r="D24" s="58">
        <v>11948.365</v>
      </c>
      <c r="E24" s="59">
        <v>2.3182128463564793E-3</v>
      </c>
      <c r="F24" s="58">
        <v>3170.94965</v>
      </c>
      <c r="G24" s="59">
        <v>3.0656034660665808E-3</v>
      </c>
      <c r="H24" s="58">
        <v>15172.47875</v>
      </c>
      <c r="I24" s="59">
        <v>2.3235724087850174E-3</v>
      </c>
      <c r="J24" s="58"/>
      <c r="K24" s="59"/>
    </row>
    <row r="25" spans="1:11" x14ac:dyDescent="0.25">
      <c r="A25" s="57" t="s">
        <v>181</v>
      </c>
      <c r="B25" s="58">
        <v>1664.5508188829001</v>
      </c>
      <c r="C25" s="59">
        <v>5.3072814476524278E-3</v>
      </c>
      <c r="D25" s="58">
        <v>49171.617563265499</v>
      </c>
      <c r="E25" s="59">
        <v>9.5402404857308897E-3</v>
      </c>
      <c r="F25" s="58">
        <v>34686.398736433999</v>
      </c>
      <c r="G25" s="59">
        <v>3.3534037411088992E-2</v>
      </c>
      <c r="H25" s="58">
        <v>85522.567118582403</v>
      </c>
      <c r="I25" s="59">
        <v>1.3097258566613767E-2</v>
      </c>
      <c r="J25" s="58"/>
      <c r="K25" s="59"/>
    </row>
    <row r="26" spans="1:11" x14ac:dyDescent="0.25">
      <c r="A26" s="57" t="s">
        <v>97</v>
      </c>
      <c r="B26" s="58">
        <v>1283.7634962309</v>
      </c>
      <c r="C26" s="59">
        <v>4.0931728304289062E-3</v>
      </c>
      <c r="D26" s="58">
        <v>27314.677727585098</v>
      </c>
      <c r="E26" s="59">
        <v>5.2995733560344859E-3</v>
      </c>
      <c r="F26" s="58">
        <v>22791.474573994001</v>
      </c>
      <c r="G26" s="59">
        <v>2.2034289775242681E-2</v>
      </c>
      <c r="H26" s="58">
        <v>51389.915797809997</v>
      </c>
      <c r="I26" s="59">
        <v>7.8700515851819267E-3</v>
      </c>
      <c r="J26" s="58"/>
      <c r="K26" s="59"/>
    </row>
    <row r="27" spans="1:11" x14ac:dyDescent="0.25">
      <c r="A27" s="57" t="s">
        <v>182</v>
      </c>
      <c r="B27" s="58">
        <v>987.97734185800005</v>
      </c>
      <c r="C27" s="59">
        <v>3.1500833484092014E-3</v>
      </c>
      <c r="D27" s="58">
        <v>23684.979306469002</v>
      </c>
      <c r="E27" s="59">
        <v>4.5953419814295775E-3</v>
      </c>
      <c r="F27" s="58">
        <v>19185.040674734999</v>
      </c>
      <c r="G27" s="59">
        <v>1.8547669840514796E-2</v>
      </c>
      <c r="H27" s="58">
        <v>43857.997323062002</v>
      </c>
      <c r="I27" s="59">
        <v>6.716584294733912E-3</v>
      </c>
      <c r="J27" s="58"/>
      <c r="K27" s="59"/>
    </row>
    <row r="28" spans="1:11" x14ac:dyDescent="0.25">
      <c r="A28" s="57" t="s">
        <v>183</v>
      </c>
      <c r="B28" s="58">
        <v>295.7861543729</v>
      </c>
      <c r="C28" s="59">
        <v>9.4308948201970457E-4</v>
      </c>
      <c r="D28" s="58">
        <v>3629.6984211161002</v>
      </c>
      <c r="E28" s="59">
        <v>7.0423137460490812E-4</v>
      </c>
      <c r="F28" s="58">
        <v>3606.4338992590001</v>
      </c>
      <c r="G28" s="59">
        <v>3.4866199347278835E-3</v>
      </c>
      <c r="H28" s="58">
        <v>7531.9184747480003</v>
      </c>
      <c r="I28" s="59">
        <v>1.1534672904480148E-3</v>
      </c>
      <c r="J28" s="58"/>
      <c r="K28" s="59"/>
    </row>
    <row r="29" spans="1:11" x14ac:dyDescent="0.25">
      <c r="A29" s="57" t="s">
        <v>102</v>
      </c>
      <c r="B29" s="58">
        <v>380.787322652</v>
      </c>
      <c r="C29" s="59">
        <v>1.2141086172235216E-3</v>
      </c>
      <c r="D29" s="58">
        <v>21856.939835680398</v>
      </c>
      <c r="E29" s="59">
        <v>4.2406671296964038E-3</v>
      </c>
      <c r="F29" s="58">
        <v>11894.92416244</v>
      </c>
      <c r="G29" s="59">
        <v>1.1499747635846311E-2</v>
      </c>
      <c r="H29" s="58">
        <v>34132.651320772398</v>
      </c>
      <c r="I29" s="59">
        <v>5.2272069814318393E-3</v>
      </c>
      <c r="J29" s="58"/>
      <c r="K29" s="59"/>
    </row>
    <row r="30" spans="1:11" x14ac:dyDescent="0.25">
      <c r="A30" s="57" t="s">
        <v>184</v>
      </c>
      <c r="B30" s="58">
        <v>380.787322652</v>
      </c>
      <c r="C30" s="59">
        <v>1.2141086172235216E-3</v>
      </c>
      <c r="D30" s="58">
        <v>21856.939835680398</v>
      </c>
      <c r="E30" s="59">
        <v>4.2406671296964038E-3</v>
      </c>
      <c r="F30" s="58">
        <v>11894.92416244</v>
      </c>
      <c r="G30" s="59">
        <v>1.1499747635846311E-2</v>
      </c>
      <c r="H30" s="58">
        <v>34132.651320772398</v>
      </c>
      <c r="I30" s="59">
        <v>5.2272069814318393E-3</v>
      </c>
      <c r="J30" s="58"/>
      <c r="K30" s="59"/>
    </row>
    <row r="31" spans="1:11" x14ac:dyDescent="0.25">
      <c r="A31" s="57" t="s">
        <v>185</v>
      </c>
      <c r="B31" s="58">
        <v>1280.6676400000001</v>
      </c>
      <c r="C31" s="59">
        <v>4.0833019510586495E-3</v>
      </c>
      <c r="D31" s="58">
        <v>37199.238159999994</v>
      </c>
      <c r="E31" s="59">
        <v>7.2173683828026802E-3</v>
      </c>
      <c r="F31" s="58">
        <v>18829.637260000003</v>
      </c>
      <c r="G31" s="59">
        <v>1.8204073738298698E-2</v>
      </c>
      <c r="H31" s="58">
        <v>57309.543059999996</v>
      </c>
      <c r="I31" s="59">
        <v>8.776606328368913E-3</v>
      </c>
      <c r="J31" s="58"/>
      <c r="K31" s="59"/>
    </row>
    <row r="32" spans="1:11" x14ac:dyDescent="0.25">
      <c r="A32" s="57" t="s">
        <v>89</v>
      </c>
      <c r="B32" s="58">
        <v>1280.6676400000001</v>
      </c>
      <c r="C32" s="59">
        <v>4.0833019510586495E-3</v>
      </c>
      <c r="D32" s="58">
        <v>37199.238159999994</v>
      </c>
      <c r="E32" s="59">
        <v>7.2173683828026802E-3</v>
      </c>
      <c r="F32" s="58">
        <v>18829.637260000003</v>
      </c>
      <c r="G32" s="59">
        <v>1.8204073738298698E-2</v>
      </c>
      <c r="H32" s="58">
        <v>57309.543059999996</v>
      </c>
      <c r="I32" s="59">
        <v>8.776606328368913E-3</v>
      </c>
      <c r="J32" s="58"/>
      <c r="K32" s="59"/>
    </row>
    <row r="33" spans="1:11" x14ac:dyDescent="0.25">
      <c r="A33" s="57" t="s">
        <v>186</v>
      </c>
      <c r="B33" s="58">
        <v>1280.6676400000001</v>
      </c>
      <c r="C33" s="59">
        <v>4.0833019510586495E-3</v>
      </c>
      <c r="D33" s="58">
        <v>37199.238159999994</v>
      </c>
      <c r="E33" s="59">
        <v>7.2173683828026802E-3</v>
      </c>
      <c r="F33" s="58">
        <v>18829.637260000003</v>
      </c>
      <c r="G33" s="59">
        <v>1.8204073738298698E-2</v>
      </c>
      <c r="H33" s="58">
        <v>57309.543059999996</v>
      </c>
      <c r="I33" s="59">
        <v>8.776606328368913E-3</v>
      </c>
      <c r="J33" s="58"/>
      <c r="K33" s="59"/>
    </row>
    <row r="34" spans="1:11" x14ac:dyDescent="0.25">
      <c r="A34" s="57" t="s">
        <v>187</v>
      </c>
      <c r="B34" s="58">
        <v>5.3600991108999994</v>
      </c>
      <c r="C34" s="59">
        <v>1.7090228935124571E-5</v>
      </c>
      <c r="D34" s="58">
        <v>86.43827044710001</v>
      </c>
      <c r="E34" s="59">
        <v>1.6770688622862024E-5</v>
      </c>
      <c r="F34" s="58">
        <v>63.458880884300001</v>
      </c>
      <c r="G34" s="59">
        <v>6.1350632039085322E-5</v>
      </c>
      <c r="H34" s="58">
        <v>155.25725044230001</v>
      </c>
      <c r="I34" s="59">
        <v>2.3776699202268035E-5</v>
      </c>
      <c r="J34" s="58"/>
      <c r="K34" s="59"/>
    </row>
    <row r="35" spans="1:11" x14ac:dyDescent="0.25">
      <c r="A35" s="57" t="s">
        <v>115</v>
      </c>
      <c r="B35" s="58">
        <v>5.3600991108999994</v>
      </c>
      <c r="C35" s="59">
        <v>1.7090228935124571E-5</v>
      </c>
      <c r="D35" s="58">
        <v>86.43827044710001</v>
      </c>
      <c r="E35" s="59">
        <v>1.6770688622862024E-5</v>
      </c>
      <c r="F35" s="58">
        <v>63.458880884300001</v>
      </c>
      <c r="G35" s="59">
        <v>6.1350632039085322E-5</v>
      </c>
      <c r="H35" s="58">
        <v>155.25725044230001</v>
      </c>
      <c r="I35" s="59">
        <v>2.3776699202268035E-5</v>
      </c>
      <c r="J35" s="58"/>
      <c r="K35" s="59"/>
    </row>
    <row r="36" spans="1:11" x14ac:dyDescent="0.25">
      <c r="A36" s="57" t="s">
        <v>188</v>
      </c>
      <c r="B36" s="58">
        <v>3.2641399999999998</v>
      </c>
      <c r="C36" s="59">
        <v>1.0407438131667462E-5</v>
      </c>
      <c r="D36" s="58">
        <v>60.701740000000001</v>
      </c>
      <c r="E36" s="59">
        <v>1.1777306222582833E-5</v>
      </c>
      <c r="F36" s="58">
        <v>37.887300000000003</v>
      </c>
      <c r="G36" s="59">
        <v>3.6628597429765051E-5</v>
      </c>
      <c r="H36" s="58">
        <v>101.85318000000001</v>
      </c>
      <c r="I36" s="59">
        <v>1.5598192140820363E-5</v>
      </c>
      <c r="J36" s="58"/>
      <c r="K36" s="59"/>
    </row>
    <row r="37" spans="1:11" x14ac:dyDescent="0.25">
      <c r="A37" s="57" t="s">
        <v>189</v>
      </c>
      <c r="B37" s="58">
        <v>2.0959591109</v>
      </c>
      <c r="C37" s="59">
        <v>6.6827908034571102E-6</v>
      </c>
      <c r="D37" s="58">
        <v>25.736530447100002</v>
      </c>
      <c r="E37" s="59">
        <v>4.9933824002791914E-6</v>
      </c>
      <c r="F37" s="58">
        <v>25.571580884300001</v>
      </c>
      <c r="G37" s="59">
        <v>2.4722034609320274E-5</v>
      </c>
      <c r="H37" s="58">
        <v>53.404070442300004</v>
      </c>
      <c r="I37" s="59">
        <v>8.1785070614476737E-6</v>
      </c>
      <c r="J37" s="58"/>
      <c r="K37" s="59"/>
    </row>
    <row r="38" spans="1:11" x14ac:dyDescent="0.25">
      <c r="A38" s="57" t="s">
        <v>190</v>
      </c>
      <c r="B38" s="58">
        <v>3000.4204099056001</v>
      </c>
      <c r="C38" s="59">
        <v>9.5665902152128456E-3</v>
      </c>
      <c r="D38" s="58">
        <v>106345.12312245189</v>
      </c>
      <c r="E38" s="59">
        <v>2.063300129932668E-2</v>
      </c>
      <c r="F38" s="58">
        <v>61960.453072827397</v>
      </c>
      <c r="G38" s="59">
        <v>5.9901985419136314E-2</v>
      </c>
      <c r="H38" s="58">
        <v>171305.99660518486</v>
      </c>
      <c r="I38" s="59">
        <v>2.6234466610884355E-2</v>
      </c>
      <c r="J38" s="58"/>
      <c r="K38" s="59"/>
    </row>
    <row r="39" spans="1:11" x14ac:dyDescent="0.25">
      <c r="A39" s="57" t="s">
        <v>88</v>
      </c>
      <c r="B39" s="58">
        <v>0</v>
      </c>
      <c r="C39" s="59">
        <v>0</v>
      </c>
      <c r="D39" s="58">
        <v>6842.8066879899998</v>
      </c>
      <c r="E39" s="59">
        <v>1.3276362388688703E-3</v>
      </c>
      <c r="F39" s="58">
        <v>2381.9041582700002</v>
      </c>
      <c r="G39" s="59">
        <v>2.3027718662864652E-3</v>
      </c>
      <c r="H39" s="58">
        <v>9224.7108462600008</v>
      </c>
      <c r="I39" s="59">
        <v>1.4127080982986795E-3</v>
      </c>
      <c r="J39" s="58"/>
      <c r="K39" s="59"/>
    </row>
    <row r="40" spans="1:11" x14ac:dyDescent="0.25">
      <c r="A40" s="57" t="s">
        <v>191</v>
      </c>
      <c r="B40" s="58">
        <v>0</v>
      </c>
      <c r="C40" s="59">
        <v>0</v>
      </c>
      <c r="D40" s="58">
        <v>6842.8066879899998</v>
      </c>
      <c r="E40" s="59">
        <v>1.3276362388688703E-3</v>
      </c>
      <c r="F40" s="58">
        <v>2381.9041582700002</v>
      </c>
      <c r="G40" s="59">
        <v>2.3027718662864652E-3</v>
      </c>
      <c r="H40" s="58">
        <v>9224.7108462600008</v>
      </c>
      <c r="I40" s="59">
        <v>1.4127080982986795E-3</v>
      </c>
      <c r="J40" s="58"/>
      <c r="K40" s="59"/>
    </row>
    <row r="41" spans="1:11" x14ac:dyDescent="0.25">
      <c r="A41" s="57" t="s">
        <v>95</v>
      </c>
      <c r="B41" s="58">
        <v>517.59559999999999</v>
      </c>
      <c r="C41" s="59">
        <v>1.6503103985194569E-3</v>
      </c>
      <c r="D41" s="58">
        <v>10193.34865</v>
      </c>
      <c r="E41" s="59">
        <v>1.9777058859367347E-3</v>
      </c>
      <c r="F41" s="58">
        <v>6765.6889000000001</v>
      </c>
      <c r="G41" s="59">
        <v>6.5409172744727104E-3</v>
      </c>
      <c r="H41" s="58">
        <v>17476.633150000001</v>
      </c>
      <c r="I41" s="59">
        <v>2.6764395755569988E-3</v>
      </c>
      <c r="J41" s="58"/>
      <c r="K41" s="59"/>
    </row>
    <row r="42" spans="1:11" x14ac:dyDescent="0.25">
      <c r="A42" s="57" t="s">
        <v>192</v>
      </c>
      <c r="B42" s="58">
        <v>517.59559999999999</v>
      </c>
      <c r="C42" s="59">
        <v>1.6503103985194569E-3</v>
      </c>
      <c r="D42" s="58">
        <v>10193.34865</v>
      </c>
      <c r="E42" s="59">
        <v>1.9777058859367347E-3</v>
      </c>
      <c r="F42" s="58">
        <v>6765.6889000000001</v>
      </c>
      <c r="G42" s="59">
        <v>6.5409172744727104E-3</v>
      </c>
      <c r="H42" s="58">
        <v>17476.633150000001</v>
      </c>
      <c r="I42" s="59">
        <v>2.6764395755569988E-3</v>
      </c>
      <c r="J42" s="58"/>
      <c r="K42" s="59"/>
    </row>
    <row r="43" spans="1:11" x14ac:dyDescent="0.25">
      <c r="A43" s="57" t="s">
        <v>96</v>
      </c>
      <c r="B43" s="58">
        <v>1096.4268999999999</v>
      </c>
      <c r="C43" s="59">
        <v>3.4958657188864286E-3</v>
      </c>
      <c r="D43" s="58">
        <v>22076.045300000002</v>
      </c>
      <c r="E43" s="59">
        <v>4.2831778081107814E-3</v>
      </c>
      <c r="F43" s="58">
        <v>14881.512699999999</v>
      </c>
      <c r="G43" s="59">
        <v>1.4387114886366563E-2</v>
      </c>
      <c r="H43" s="58">
        <v>38053.984899999996</v>
      </c>
      <c r="I43" s="59">
        <v>5.8277352576922648E-3</v>
      </c>
      <c r="J43" s="58"/>
      <c r="K43" s="59"/>
    </row>
    <row r="44" spans="1:11" x14ac:dyDescent="0.25">
      <c r="A44" s="57" t="s">
        <v>193</v>
      </c>
      <c r="B44" s="58">
        <v>1096.4268999999999</v>
      </c>
      <c r="C44" s="59">
        <v>3.4958657188864286E-3</v>
      </c>
      <c r="D44" s="58">
        <v>22076.045300000002</v>
      </c>
      <c r="E44" s="59">
        <v>4.2831778081107814E-3</v>
      </c>
      <c r="F44" s="58">
        <v>14881.512699999999</v>
      </c>
      <c r="G44" s="59">
        <v>1.4387114886366563E-2</v>
      </c>
      <c r="H44" s="58">
        <v>38053.984899999996</v>
      </c>
      <c r="I44" s="59">
        <v>5.8277352576922648E-3</v>
      </c>
      <c r="J44" s="58"/>
      <c r="K44" s="59"/>
    </row>
    <row r="45" spans="1:11" x14ac:dyDescent="0.25">
      <c r="A45" s="57" t="s">
        <v>103</v>
      </c>
      <c r="B45" s="58">
        <v>866.59191682559992</v>
      </c>
      <c r="C45" s="59">
        <v>2.763056045318383E-3</v>
      </c>
      <c r="D45" s="58">
        <v>31252.721916861898</v>
      </c>
      <c r="E45" s="59">
        <v>6.063629746101324E-3</v>
      </c>
      <c r="F45" s="58">
        <v>26464.300613717398</v>
      </c>
      <c r="G45" s="59">
        <v>2.558509615201238E-2</v>
      </c>
      <c r="H45" s="58">
        <v>58583.614447404892</v>
      </c>
      <c r="I45" s="59">
        <v>8.9717225761076994E-3</v>
      </c>
      <c r="J45" s="58"/>
      <c r="K45" s="59"/>
    </row>
    <row r="46" spans="1:11" x14ac:dyDescent="0.25">
      <c r="A46" s="57" t="s">
        <v>194</v>
      </c>
      <c r="B46" s="58">
        <v>866.59191682559992</v>
      </c>
      <c r="C46" s="59">
        <v>2.763056045318383E-3</v>
      </c>
      <c r="D46" s="58">
        <v>31252.721916861898</v>
      </c>
      <c r="E46" s="59">
        <v>6.063629746101324E-3</v>
      </c>
      <c r="F46" s="58">
        <v>26464.300613717398</v>
      </c>
      <c r="G46" s="59">
        <v>2.558509615201238E-2</v>
      </c>
      <c r="H46" s="58">
        <v>58583.614447404892</v>
      </c>
      <c r="I46" s="59">
        <v>8.9717225761076994E-3</v>
      </c>
      <c r="J46" s="58"/>
      <c r="K46" s="59"/>
    </row>
    <row r="47" spans="1:11" x14ac:dyDescent="0.25">
      <c r="A47" s="57" t="s">
        <v>449</v>
      </c>
      <c r="B47" s="58">
        <v>519.80599308000001</v>
      </c>
      <c r="C47" s="59">
        <v>1.6573580524885773E-3</v>
      </c>
      <c r="D47" s="58">
        <v>35980.200567599997</v>
      </c>
      <c r="E47" s="59">
        <v>6.9808516203089706E-3</v>
      </c>
      <c r="F47" s="58">
        <v>11467.046700839999</v>
      </c>
      <c r="G47" s="59">
        <v>1.1086085239998199E-2</v>
      </c>
      <c r="H47" s="58">
        <v>47967.053261519999</v>
      </c>
      <c r="I47" s="59">
        <v>7.3458611032287159E-3</v>
      </c>
      <c r="J47" s="58"/>
      <c r="K47" s="59"/>
    </row>
    <row r="48" spans="1:11" x14ac:dyDescent="0.25">
      <c r="A48" s="57" t="s">
        <v>406</v>
      </c>
      <c r="B48" s="58">
        <v>519.80599308000001</v>
      </c>
      <c r="C48" s="59">
        <v>1.6573580524885773E-3</v>
      </c>
      <c r="D48" s="58">
        <v>35980.200567599997</v>
      </c>
      <c r="E48" s="59">
        <v>6.9808516203089706E-3</v>
      </c>
      <c r="F48" s="58">
        <v>11467.046700839999</v>
      </c>
      <c r="G48" s="59">
        <v>1.1086085239998199E-2</v>
      </c>
      <c r="H48" s="58">
        <v>47967.053261519999</v>
      </c>
      <c r="I48" s="59">
        <v>7.3458611032287159E-3</v>
      </c>
      <c r="J48" s="58"/>
      <c r="K48" s="59"/>
    </row>
    <row r="49" spans="1:11" x14ac:dyDescent="0.25">
      <c r="A49" s="57" t="s">
        <v>195</v>
      </c>
      <c r="B49" s="58">
        <v>1479.5818629320001</v>
      </c>
      <c r="C49" s="59">
        <v>4.7175233596604554E-3</v>
      </c>
      <c r="D49" s="58">
        <v>80727.977427962091</v>
      </c>
      <c r="E49" s="59">
        <v>1.5662781839513411E-2</v>
      </c>
      <c r="F49" s="58">
        <v>38456.5701286076</v>
      </c>
      <c r="G49" s="59">
        <v>3.7178955105544483E-2</v>
      </c>
      <c r="H49" s="58">
        <v>120664.1294195017</v>
      </c>
      <c r="I49" s="59">
        <v>1.8478974099681546E-2</v>
      </c>
      <c r="J49" s="58"/>
      <c r="K49" s="59"/>
    </row>
    <row r="50" spans="1:11" x14ac:dyDescent="0.25">
      <c r="A50" s="57" t="s">
        <v>75</v>
      </c>
      <c r="B50" s="58">
        <v>511.33096292000005</v>
      </c>
      <c r="C50" s="59">
        <v>1.6303361257163755E-3</v>
      </c>
      <c r="D50" s="58">
        <v>27593.041112359999</v>
      </c>
      <c r="E50" s="59">
        <v>5.3535812118825823E-3</v>
      </c>
      <c r="F50" s="58">
        <v>19407.400116719997</v>
      </c>
      <c r="G50" s="59">
        <v>1.8762641994381019E-2</v>
      </c>
      <c r="H50" s="58">
        <v>47511.772191999997</v>
      </c>
      <c r="I50" s="59">
        <v>7.276137589437087E-3</v>
      </c>
      <c r="J50" s="58"/>
      <c r="K50" s="59"/>
    </row>
    <row r="51" spans="1:11" x14ac:dyDescent="0.25">
      <c r="A51" s="57" t="s">
        <v>196</v>
      </c>
      <c r="B51" s="58">
        <v>511.33096292000005</v>
      </c>
      <c r="C51" s="59">
        <v>1.6303361257163755E-3</v>
      </c>
      <c r="D51" s="58">
        <v>27593.041112359999</v>
      </c>
      <c r="E51" s="59">
        <v>5.3535812118825823E-3</v>
      </c>
      <c r="F51" s="58">
        <v>19407.400116719997</v>
      </c>
      <c r="G51" s="59">
        <v>1.8762641994381019E-2</v>
      </c>
      <c r="H51" s="58">
        <v>47511.772191999997</v>
      </c>
      <c r="I51" s="59">
        <v>7.276137589437087E-3</v>
      </c>
      <c r="J51" s="58"/>
      <c r="K51" s="59"/>
    </row>
    <row r="52" spans="1:11" x14ac:dyDescent="0.25">
      <c r="A52" s="57" t="s">
        <v>86</v>
      </c>
      <c r="B52" s="58">
        <v>968.25090001199999</v>
      </c>
      <c r="C52" s="59">
        <v>3.0871872339440797E-3</v>
      </c>
      <c r="D52" s="58">
        <v>53134.936315602099</v>
      </c>
      <c r="E52" s="59">
        <v>1.0309200627630827E-2</v>
      </c>
      <c r="F52" s="58">
        <v>19049.1700118876</v>
      </c>
      <c r="G52" s="59">
        <v>1.8416313111163464E-2</v>
      </c>
      <c r="H52" s="58">
        <v>73152.357227501692</v>
      </c>
      <c r="I52" s="59">
        <v>1.1202836510244457E-2</v>
      </c>
      <c r="J52" s="58"/>
      <c r="K52" s="59"/>
    </row>
    <row r="53" spans="1:11" x14ac:dyDescent="0.25">
      <c r="A53" s="57" t="s">
        <v>197</v>
      </c>
      <c r="B53" s="58">
        <v>968.25090001199999</v>
      </c>
      <c r="C53" s="59">
        <v>3.0871872339440797E-3</v>
      </c>
      <c r="D53" s="58">
        <v>53134.936315602099</v>
      </c>
      <c r="E53" s="59">
        <v>1.0309200627630827E-2</v>
      </c>
      <c r="F53" s="58">
        <v>19049.1700118876</v>
      </c>
      <c r="G53" s="59">
        <v>1.8416313111163464E-2</v>
      </c>
      <c r="H53" s="58">
        <v>73152.357227501692</v>
      </c>
      <c r="I53" s="59">
        <v>1.1202836510244457E-2</v>
      </c>
      <c r="J53" s="58"/>
      <c r="K53" s="59"/>
    </row>
    <row r="54" spans="1:11" x14ac:dyDescent="0.25">
      <c r="A54" s="57" t="s">
        <v>199</v>
      </c>
      <c r="B54" s="58">
        <v>1930.4200704774</v>
      </c>
      <c r="C54" s="59">
        <v>6.1549833804992078E-3</v>
      </c>
      <c r="D54" s="58">
        <v>70869.087407151994</v>
      </c>
      <c r="E54" s="59">
        <v>1.3749967366817131E-2</v>
      </c>
      <c r="F54" s="58">
        <v>31952.279213386999</v>
      </c>
      <c r="G54" s="59">
        <v>3.0890751578249234E-2</v>
      </c>
      <c r="H54" s="58">
        <v>104751.78669101639</v>
      </c>
      <c r="I54" s="59">
        <v>1.604209604354722E-2</v>
      </c>
      <c r="J54" s="58"/>
      <c r="K54" s="59"/>
    </row>
    <row r="55" spans="1:11" x14ac:dyDescent="0.25">
      <c r="A55" s="57" t="s">
        <v>200</v>
      </c>
      <c r="B55" s="58">
        <v>1930.4200704774</v>
      </c>
      <c r="C55" s="59">
        <v>6.1549833804992078E-3</v>
      </c>
      <c r="D55" s="58">
        <v>70869.087407151994</v>
      </c>
      <c r="E55" s="59">
        <v>1.3749967366817131E-2</v>
      </c>
      <c r="F55" s="58">
        <v>31952.279213386999</v>
      </c>
      <c r="G55" s="59">
        <v>3.0890751578249234E-2</v>
      </c>
      <c r="H55" s="58">
        <v>104751.78669101639</v>
      </c>
      <c r="I55" s="59">
        <v>1.604209604354722E-2</v>
      </c>
      <c r="J55" s="58"/>
      <c r="K55" s="59"/>
    </row>
    <row r="56" spans="1:11" x14ac:dyDescent="0.25">
      <c r="A56" s="57" t="s">
        <v>94</v>
      </c>
      <c r="B56" s="58">
        <v>74.724999999999994</v>
      </c>
      <c r="C56" s="59">
        <v>2.382544297698172E-4</v>
      </c>
      <c r="D56" s="58">
        <v>15503.9625</v>
      </c>
      <c r="E56" s="59">
        <v>3.0080672156340316E-3</v>
      </c>
      <c r="F56" s="58">
        <v>1246.7125000000001</v>
      </c>
      <c r="G56" s="59">
        <v>1.2052938655738455E-3</v>
      </c>
      <c r="H56" s="58">
        <v>16825.400000000001</v>
      </c>
      <c r="I56" s="59">
        <v>2.5767071980095165E-3</v>
      </c>
      <c r="J56" s="58"/>
      <c r="K56" s="59"/>
    </row>
    <row r="57" spans="1:11" x14ac:dyDescent="0.25">
      <c r="A57" s="57" t="s">
        <v>201</v>
      </c>
      <c r="B57" s="58">
        <v>74.724999999999994</v>
      </c>
      <c r="C57" s="59">
        <v>2.382544297698172E-4</v>
      </c>
      <c r="D57" s="58">
        <v>15503.9625</v>
      </c>
      <c r="E57" s="59">
        <v>3.0080672156340316E-3</v>
      </c>
      <c r="F57" s="58">
        <v>1246.7125000000001</v>
      </c>
      <c r="G57" s="59">
        <v>1.2052938655738455E-3</v>
      </c>
      <c r="H57" s="58">
        <v>16825.400000000001</v>
      </c>
      <c r="I57" s="59">
        <v>2.5767071980095165E-3</v>
      </c>
      <c r="J57" s="58"/>
      <c r="K57" s="59"/>
    </row>
    <row r="58" spans="1:11" x14ac:dyDescent="0.25">
      <c r="A58" s="57" t="s">
        <v>109</v>
      </c>
      <c r="B58" s="58">
        <v>749.94763999999998</v>
      </c>
      <c r="C58" s="59">
        <v>2.3911454978309825E-3</v>
      </c>
      <c r="D58" s="58">
        <v>26812.052800000001</v>
      </c>
      <c r="E58" s="59">
        <v>5.2020544432772355E-3</v>
      </c>
      <c r="F58" s="58">
        <v>20702.770399999998</v>
      </c>
      <c r="G58" s="59">
        <v>2.0014977120630287E-2</v>
      </c>
      <c r="H58" s="58">
        <v>48264.770839999997</v>
      </c>
      <c r="I58" s="59">
        <v>7.3914547311628729E-3</v>
      </c>
      <c r="J58" s="58"/>
      <c r="K58" s="59"/>
    </row>
    <row r="59" spans="1:11" x14ac:dyDescent="0.25">
      <c r="A59" s="57" t="s">
        <v>202</v>
      </c>
      <c r="B59" s="58">
        <v>749.94763999999998</v>
      </c>
      <c r="C59" s="59">
        <v>2.3911454978309825E-3</v>
      </c>
      <c r="D59" s="58">
        <v>26812.052800000001</v>
      </c>
      <c r="E59" s="59">
        <v>5.2020544432772355E-3</v>
      </c>
      <c r="F59" s="58">
        <v>20702.770399999998</v>
      </c>
      <c r="G59" s="59">
        <v>2.0014977120630287E-2</v>
      </c>
      <c r="H59" s="58">
        <v>48264.770839999997</v>
      </c>
      <c r="I59" s="59">
        <v>7.3914547311628729E-3</v>
      </c>
      <c r="J59" s="58"/>
      <c r="K59" s="59"/>
    </row>
    <row r="60" spans="1:11" x14ac:dyDescent="0.25">
      <c r="A60" s="57" t="s">
        <v>112</v>
      </c>
      <c r="B60" s="58">
        <v>554.85044548959991</v>
      </c>
      <c r="C60" s="59">
        <v>1.7690943659772992E-3</v>
      </c>
      <c r="D60" s="58">
        <v>13834.081454544001</v>
      </c>
      <c r="E60" s="59">
        <v>2.6840781433665468E-3</v>
      </c>
      <c r="F60" s="58">
        <v>5830.6809320344</v>
      </c>
      <c r="G60" s="59">
        <v>5.636972405024779E-3</v>
      </c>
      <c r="H60" s="58">
        <v>20219.612832068</v>
      </c>
      <c r="I60" s="59">
        <v>3.0965101528257991E-3</v>
      </c>
      <c r="J60" s="58"/>
      <c r="K60" s="59"/>
    </row>
    <row r="61" spans="1:11" x14ac:dyDescent="0.25">
      <c r="A61" s="57" t="s">
        <v>203</v>
      </c>
      <c r="B61" s="58">
        <v>554.85044548959991</v>
      </c>
      <c r="C61" s="59">
        <v>1.7690943659772992E-3</v>
      </c>
      <c r="D61" s="58">
        <v>13834.081454544001</v>
      </c>
      <c r="E61" s="59">
        <v>2.6840781433665468E-3</v>
      </c>
      <c r="F61" s="58">
        <v>5830.6809320344</v>
      </c>
      <c r="G61" s="59">
        <v>5.636972405024779E-3</v>
      </c>
      <c r="H61" s="58">
        <v>20219.612832068</v>
      </c>
      <c r="I61" s="59">
        <v>3.0965101528257991E-3</v>
      </c>
      <c r="J61" s="58"/>
      <c r="K61" s="59"/>
    </row>
    <row r="62" spans="1:11" x14ac:dyDescent="0.25">
      <c r="A62" s="57" t="s">
        <v>113</v>
      </c>
      <c r="B62" s="58">
        <v>550.89698498780001</v>
      </c>
      <c r="C62" s="59">
        <v>1.7564890869211087E-3</v>
      </c>
      <c r="D62" s="58">
        <v>14718.990652607999</v>
      </c>
      <c r="E62" s="59">
        <v>2.8557675645393158E-3</v>
      </c>
      <c r="F62" s="58">
        <v>4172.1153813525998</v>
      </c>
      <c r="G62" s="59">
        <v>4.0335081870203227E-3</v>
      </c>
      <c r="H62" s="58">
        <v>19442.003018948399</v>
      </c>
      <c r="I62" s="59">
        <v>2.9774239615490321E-3</v>
      </c>
      <c r="J62" s="58"/>
      <c r="K62" s="59"/>
    </row>
    <row r="63" spans="1:11" x14ac:dyDescent="0.25">
      <c r="A63" s="65" t="s">
        <v>204</v>
      </c>
      <c r="B63" s="66">
        <v>550.89698498780001</v>
      </c>
      <c r="C63" s="67">
        <v>1.7564890869211087E-3</v>
      </c>
      <c r="D63" s="66">
        <v>14718.990652607999</v>
      </c>
      <c r="E63" s="67">
        <v>2.8557675645393158E-3</v>
      </c>
      <c r="F63" s="66">
        <v>4172.1153813525998</v>
      </c>
      <c r="G63" s="67">
        <v>4.0335081870203227E-3</v>
      </c>
      <c r="H63" s="66">
        <v>19442.003018948399</v>
      </c>
      <c r="I63" s="67">
        <v>2.9774239615490321E-3</v>
      </c>
      <c r="J63" s="66"/>
      <c r="K63" s="67"/>
    </row>
    <row r="64" spans="1:11" ht="15.75" x14ac:dyDescent="0.25">
      <c r="A64" s="21" t="s">
        <v>17</v>
      </c>
      <c r="B64" s="22">
        <v>13096.510314586099</v>
      </c>
      <c r="C64" s="23">
        <v>4.1757130772515763E-2</v>
      </c>
      <c r="D64" s="22">
        <v>553752.57917210017</v>
      </c>
      <c r="E64" s="23">
        <v>0.10743866150220516</v>
      </c>
      <c r="F64" s="22">
        <v>278426.7749092466</v>
      </c>
      <c r="G64" s="23">
        <v>0.26917680203705729</v>
      </c>
      <c r="H64" s="22">
        <v>845275.86439593288</v>
      </c>
      <c r="I64" s="23">
        <v>0.12944883355478717</v>
      </c>
      <c r="J64" s="22"/>
      <c r="K64" s="23"/>
    </row>
    <row r="65" spans="1:11" x14ac:dyDescent="0.25">
      <c r="B65" s="1"/>
      <c r="D65" s="1"/>
      <c r="F65" s="1"/>
      <c r="H65" s="1"/>
      <c r="J65" s="1"/>
    </row>
    <row r="66" spans="1:11" ht="15.75" x14ac:dyDescent="0.25">
      <c r="A66" s="21"/>
      <c r="B66" s="22">
        <v>313635.30185857805</v>
      </c>
      <c r="C66" s="23">
        <v>1</v>
      </c>
      <c r="D66" s="22">
        <v>5154127.6801995002</v>
      </c>
      <c r="E66" s="23">
        <v>1</v>
      </c>
      <c r="F66" s="22">
        <v>1034363.93033199</v>
      </c>
      <c r="G66" s="23">
        <v>1</v>
      </c>
      <c r="H66" s="22">
        <v>6529806.7289125724</v>
      </c>
      <c r="I66" s="23">
        <v>1</v>
      </c>
      <c r="J66" s="22"/>
      <c r="K66" s="23"/>
    </row>
    <row r="67" spans="1:11" x14ac:dyDescent="0.25">
      <c r="B67" s="1"/>
      <c r="D67" s="1"/>
      <c r="F67" s="1"/>
      <c r="H67" s="1"/>
      <c r="J67" s="1"/>
    </row>
    <row r="68" spans="1:11" x14ac:dyDescent="0.25">
      <c r="B68" s="1"/>
      <c r="D68" s="1"/>
      <c r="F68" s="1"/>
      <c r="H68" s="1"/>
      <c r="J68" s="1"/>
    </row>
    <row r="69" spans="1:11" x14ac:dyDescent="0.25">
      <c r="B69" s="1"/>
      <c r="D69" s="1"/>
      <c r="F69" s="1"/>
      <c r="H69" s="1"/>
      <c r="J69" s="1"/>
    </row>
    <row r="70" spans="1:11" x14ac:dyDescent="0.25">
      <c r="B70" s="1"/>
      <c r="D70" s="1"/>
      <c r="F70" s="1"/>
      <c r="H70" s="1"/>
      <c r="J70" s="1"/>
    </row>
    <row r="71" spans="1:11" x14ac:dyDescent="0.25">
      <c r="B71" s="1"/>
      <c r="D71" s="1"/>
      <c r="F71" s="1"/>
      <c r="H71" s="1"/>
      <c r="J71" s="1"/>
    </row>
    <row r="72" spans="1:11" x14ac:dyDescent="0.25">
      <c r="B72" s="1"/>
      <c r="D72" s="1"/>
      <c r="F72" s="1"/>
      <c r="H72" s="1"/>
      <c r="J72" s="1"/>
    </row>
    <row r="73" spans="1:11" x14ac:dyDescent="0.25">
      <c r="B73" s="1"/>
      <c r="D73" s="1"/>
      <c r="F73" s="1"/>
      <c r="H73" s="1"/>
      <c r="J73" s="1"/>
    </row>
    <row r="74" spans="1:11" x14ac:dyDescent="0.25">
      <c r="B74" s="1"/>
      <c r="D74" s="1"/>
      <c r="F74" s="1"/>
      <c r="H74" s="1"/>
      <c r="J74" s="1"/>
    </row>
    <row r="75" spans="1:11" x14ac:dyDescent="0.25">
      <c r="B75" s="1"/>
      <c r="D75" s="1"/>
      <c r="F75" s="1"/>
      <c r="H75" s="1"/>
      <c r="J75" s="1"/>
    </row>
    <row r="76" spans="1:11" x14ac:dyDescent="0.25">
      <c r="B76" s="1"/>
      <c r="D76" s="1"/>
      <c r="F76" s="1"/>
      <c r="H76" s="1"/>
      <c r="J76" s="1"/>
    </row>
    <row r="77" spans="1:11" x14ac:dyDescent="0.25">
      <c r="B77" s="1"/>
      <c r="D77" s="1"/>
      <c r="F77" s="1"/>
      <c r="H77" s="1"/>
      <c r="J77" s="1"/>
    </row>
    <row r="78" spans="1:11" x14ac:dyDescent="0.25">
      <c r="B78" s="1"/>
      <c r="D78" s="1"/>
      <c r="F78" s="1"/>
      <c r="H78" s="1"/>
      <c r="J78" s="1"/>
    </row>
    <row r="79" spans="1:11" x14ac:dyDescent="0.25">
      <c r="B79" s="1"/>
      <c r="D79" s="1"/>
      <c r="F79" s="1"/>
      <c r="H79" s="1"/>
      <c r="J79" s="1"/>
    </row>
    <row r="80" spans="1:11" x14ac:dyDescent="0.25">
      <c r="B80" s="1"/>
      <c r="D80" s="1"/>
      <c r="F80" s="1"/>
      <c r="H80" s="1"/>
      <c r="J80" s="1"/>
    </row>
    <row r="81" spans="2:10" x14ac:dyDescent="0.25">
      <c r="B81" s="1"/>
      <c r="D81" s="1"/>
      <c r="F81" s="1"/>
      <c r="H81" s="1"/>
      <c r="J81" s="1"/>
    </row>
    <row r="82" spans="2:10" x14ac:dyDescent="0.25">
      <c r="B82" s="1"/>
      <c r="D82" s="1"/>
      <c r="F82" s="1"/>
      <c r="H82" s="1"/>
      <c r="J82" s="1"/>
    </row>
    <row r="83" spans="2:10" x14ac:dyDescent="0.25">
      <c r="B83" s="1"/>
      <c r="D83" s="1"/>
      <c r="F83" s="1"/>
      <c r="H83" s="1"/>
      <c r="J83" s="1"/>
    </row>
    <row r="84" spans="2:10" x14ac:dyDescent="0.25">
      <c r="B84" s="1"/>
      <c r="D84" s="1"/>
      <c r="F84" s="1"/>
      <c r="H84" s="1"/>
      <c r="J84" s="1"/>
    </row>
    <row r="85" spans="2:10" x14ac:dyDescent="0.25">
      <c r="B85" s="1"/>
      <c r="D85" s="1"/>
      <c r="F85" s="1"/>
      <c r="H85" s="1"/>
      <c r="J85" s="1"/>
    </row>
    <row r="86" spans="2:10" x14ac:dyDescent="0.25">
      <c r="B86" s="1"/>
      <c r="D86" s="1"/>
      <c r="F86" s="1"/>
      <c r="H86" s="1"/>
      <c r="J86" s="1"/>
    </row>
    <row r="87" spans="2:10" x14ac:dyDescent="0.25">
      <c r="B87" s="1"/>
      <c r="D87" s="1"/>
      <c r="F87" s="1"/>
      <c r="H87" s="1"/>
      <c r="J87" s="1"/>
    </row>
    <row r="88" spans="2:10" x14ac:dyDescent="0.25">
      <c r="B88" s="1"/>
      <c r="D88" s="1"/>
      <c r="F88" s="1"/>
      <c r="H88" s="1"/>
      <c r="J88" s="1"/>
    </row>
    <row r="89" spans="2:10" x14ac:dyDescent="0.25">
      <c r="B89" s="1"/>
      <c r="D89" s="1"/>
      <c r="F89" s="1"/>
      <c r="H89" s="1"/>
      <c r="J89" s="1"/>
    </row>
    <row r="90" spans="2:10" x14ac:dyDescent="0.25">
      <c r="B90" s="1"/>
      <c r="D90" s="1"/>
      <c r="F90" s="1"/>
      <c r="H90" s="1"/>
      <c r="J90" s="1"/>
    </row>
    <row r="91" spans="2:10" x14ac:dyDescent="0.25">
      <c r="B91" s="1"/>
      <c r="D91" s="1"/>
      <c r="F91" s="1"/>
      <c r="H91" s="1"/>
      <c r="J91" s="1"/>
    </row>
    <row r="92" spans="2:10" x14ac:dyDescent="0.25">
      <c r="B92" s="1"/>
      <c r="D92" s="1"/>
      <c r="F92" s="1"/>
      <c r="H92" s="1"/>
      <c r="J92" s="1"/>
    </row>
    <row r="93" spans="2:10" x14ac:dyDescent="0.25">
      <c r="B93" s="1"/>
      <c r="D93" s="1"/>
      <c r="F93" s="1"/>
      <c r="H93" s="1"/>
      <c r="J93" s="1"/>
    </row>
    <row r="94" spans="2:10" x14ac:dyDescent="0.25">
      <c r="B94" s="1"/>
      <c r="D94" s="1"/>
      <c r="F94" s="1"/>
      <c r="H94" s="1"/>
      <c r="J94" s="1"/>
    </row>
    <row r="95" spans="2:10" x14ac:dyDescent="0.25">
      <c r="B95" s="1"/>
      <c r="D95" s="1"/>
      <c r="F95" s="1"/>
      <c r="H95" s="1"/>
      <c r="J95" s="1"/>
    </row>
    <row r="96" spans="2:10" x14ac:dyDescent="0.25">
      <c r="B96" s="1"/>
      <c r="D96" s="1"/>
      <c r="F96" s="1"/>
      <c r="H96" s="1"/>
      <c r="J96" s="1"/>
    </row>
    <row r="97" spans="2:10" x14ac:dyDescent="0.25">
      <c r="B97" s="1"/>
      <c r="D97" s="1"/>
      <c r="F97" s="1"/>
      <c r="H97" s="1"/>
      <c r="J97" s="1"/>
    </row>
    <row r="98" spans="2:10" x14ac:dyDescent="0.25">
      <c r="B98" s="1"/>
      <c r="D98" s="1"/>
      <c r="F98" s="1"/>
      <c r="H98" s="1"/>
      <c r="J98" s="1"/>
    </row>
    <row r="99" spans="2:10" x14ac:dyDescent="0.25">
      <c r="B99" s="1"/>
      <c r="D99" s="1"/>
      <c r="F99" s="1"/>
      <c r="H99" s="1"/>
      <c r="J99" s="1"/>
    </row>
    <row r="100" spans="2:10" x14ac:dyDescent="0.25">
      <c r="B100" s="1"/>
      <c r="D100" s="1"/>
      <c r="F100" s="1"/>
      <c r="H100" s="1"/>
      <c r="J100" s="1"/>
    </row>
    <row r="101" spans="2:10" x14ac:dyDescent="0.25">
      <c r="B101" s="1"/>
      <c r="D101" s="1"/>
      <c r="F101" s="1"/>
      <c r="H101" s="1"/>
      <c r="J101" s="1"/>
    </row>
    <row r="102" spans="2:10" x14ac:dyDescent="0.25">
      <c r="B102" s="1"/>
      <c r="D102" s="1"/>
      <c r="F102" s="1"/>
      <c r="H102" s="1"/>
      <c r="J102" s="1"/>
    </row>
    <row r="103" spans="2:10" x14ac:dyDescent="0.25">
      <c r="B103" s="1"/>
      <c r="D103" s="1"/>
      <c r="F103" s="1"/>
      <c r="H103" s="1"/>
      <c r="J103" s="1"/>
    </row>
    <row r="104" spans="2:10" x14ac:dyDescent="0.25">
      <c r="B104" s="1"/>
      <c r="D104" s="1"/>
      <c r="F104" s="1"/>
      <c r="H104" s="1"/>
      <c r="J104" s="1"/>
    </row>
    <row r="105" spans="2:10" x14ac:dyDescent="0.25">
      <c r="B105" s="1"/>
      <c r="D105" s="1"/>
      <c r="F105" s="1"/>
      <c r="H105" s="1"/>
      <c r="J105" s="1"/>
    </row>
    <row r="106" spans="2:10" x14ac:dyDescent="0.25">
      <c r="B106" s="1"/>
      <c r="D106" s="1"/>
      <c r="F106" s="1"/>
      <c r="H106" s="1"/>
      <c r="J106" s="1"/>
    </row>
    <row r="107" spans="2:10" x14ac:dyDescent="0.25">
      <c r="B107" s="1"/>
      <c r="D107" s="1"/>
      <c r="F107" s="1"/>
      <c r="H107" s="1"/>
      <c r="J107" s="1"/>
    </row>
    <row r="108" spans="2:10" x14ac:dyDescent="0.25">
      <c r="B108" s="1"/>
      <c r="D108" s="1"/>
      <c r="F108" s="1"/>
      <c r="H108" s="1"/>
      <c r="J108" s="1"/>
    </row>
    <row r="109" spans="2:10" x14ac:dyDescent="0.25">
      <c r="B109" s="1"/>
      <c r="D109" s="1"/>
      <c r="F109" s="1"/>
      <c r="H109" s="1"/>
      <c r="J109" s="1"/>
    </row>
    <row r="110" spans="2:10" x14ac:dyDescent="0.25">
      <c r="B110" s="1"/>
      <c r="D110" s="1"/>
      <c r="F110" s="1"/>
      <c r="H110" s="1"/>
      <c r="J110" s="1"/>
    </row>
    <row r="111" spans="2:10" x14ac:dyDescent="0.25">
      <c r="B111" s="1"/>
      <c r="D111" s="1"/>
      <c r="F111" s="1"/>
      <c r="H111" s="1"/>
      <c r="J111" s="1"/>
    </row>
    <row r="112" spans="2:10" x14ac:dyDescent="0.25">
      <c r="B112" s="1"/>
      <c r="D112" s="1"/>
      <c r="F112" s="1"/>
      <c r="H112" s="1"/>
      <c r="J112" s="1"/>
    </row>
    <row r="113" spans="2:10" x14ac:dyDescent="0.25">
      <c r="B113" s="1"/>
      <c r="D113" s="1"/>
      <c r="F113" s="1"/>
      <c r="H113" s="1"/>
      <c r="J113" s="1"/>
    </row>
    <row r="114" spans="2:10" x14ac:dyDescent="0.25">
      <c r="B114" s="1"/>
      <c r="D114" s="1"/>
      <c r="F114" s="1"/>
      <c r="H114" s="1"/>
      <c r="J114" s="1"/>
    </row>
    <row r="115" spans="2:10" x14ac:dyDescent="0.25">
      <c r="B115" s="1"/>
      <c r="D115" s="1"/>
      <c r="F115" s="1"/>
      <c r="H115" s="1"/>
      <c r="J115" s="1"/>
    </row>
    <row r="116" spans="2:10" x14ac:dyDescent="0.25">
      <c r="B116" s="1"/>
      <c r="D116" s="1"/>
      <c r="F116" s="1"/>
      <c r="H116" s="1"/>
      <c r="J116" s="1"/>
    </row>
    <row r="117" spans="2:10" x14ac:dyDescent="0.25">
      <c r="B117" s="1"/>
      <c r="D117" s="1"/>
      <c r="F117" s="1"/>
      <c r="H117" s="1"/>
      <c r="J117" s="1"/>
    </row>
    <row r="118" spans="2:10" x14ac:dyDescent="0.25">
      <c r="B118" s="1"/>
      <c r="D118" s="1"/>
      <c r="F118" s="1"/>
      <c r="H118" s="1"/>
      <c r="J118" s="1"/>
    </row>
    <row r="119" spans="2:10" x14ac:dyDescent="0.25">
      <c r="B119" s="1"/>
      <c r="D119" s="1"/>
      <c r="F119" s="1"/>
      <c r="H119" s="1"/>
      <c r="J119" s="1"/>
    </row>
    <row r="120" spans="2:10" x14ac:dyDescent="0.25">
      <c r="B120" s="1"/>
      <c r="D120" s="1"/>
      <c r="F120" s="1"/>
      <c r="H120" s="1"/>
      <c r="J120" s="1"/>
    </row>
    <row r="121" spans="2:10" x14ac:dyDescent="0.25">
      <c r="B121" s="1"/>
      <c r="D121" s="1"/>
      <c r="F121" s="1"/>
      <c r="H121" s="1"/>
      <c r="J121" s="1"/>
    </row>
    <row r="122" spans="2:10" x14ac:dyDescent="0.25">
      <c r="B122" s="1"/>
      <c r="D122" s="1"/>
      <c r="F122" s="1"/>
      <c r="H122" s="1"/>
      <c r="J122" s="1"/>
    </row>
    <row r="123" spans="2:10" x14ac:dyDescent="0.25">
      <c r="B123" s="1"/>
      <c r="D123" s="1"/>
      <c r="F123" s="1"/>
      <c r="H123" s="1"/>
      <c r="J123" s="1"/>
    </row>
    <row r="124" spans="2:10" x14ac:dyDescent="0.25">
      <c r="B124" s="1"/>
      <c r="D124" s="1"/>
      <c r="F124" s="1"/>
      <c r="H124" s="1"/>
      <c r="J124" s="1"/>
    </row>
    <row r="125" spans="2:10" x14ac:dyDescent="0.25">
      <c r="B125" s="1"/>
      <c r="D125" s="1"/>
      <c r="F125" s="1"/>
      <c r="H125" s="1"/>
      <c r="J125" s="1"/>
    </row>
    <row r="126" spans="2:10" x14ac:dyDescent="0.25">
      <c r="B126" s="1"/>
      <c r="D126" s="1"/>
      <c r="F126" s="1"/>
      <c r="H126" s="1"/>
      <c r="J126" s="1"/>
    </row>
    <row r="127" spans="2:10" x14ac:dyDescent="0.25">
      <c r="B127" s="1"/>
      <c r="D127" s="1"/>
      <c r="F127" s="1"/>
      <c r="H127" s="1"/>
      <c r="J127" s="1"/>
    </row>
    <row r="128" spans="2:10" x14ac:dyDescent="0.25">
      <c r="B128" s="1"/>
      <c r="D128" s="1"/>
      <c r="F128" s="1"/>
      <c r="H128" s="1"/>
      <c r="J128" s="1"/>
    </row>
    <row r="129" spans="2:10" x14ac:dyDescent="0.25">
      <c r="B129" s="1"/>
      <c r="D129" s="1"/>
      <c r="F129" s="1"/>
      <c r="H129" s="1"/>
      <c r="J129" s="1"/>
    </row>
    <row r="130" spans="2:10" x14ac:dyDescent="0.25">
      <c r="B130" s="1"/>
      <c r="D130" s="1"/>
      <c r="F130" s="1"/>
      <c r="H130" s="1"/>
      <c r="J130" s="1"/>
    </row>
    <row r="131" spans="2:10" x14ac:dyDescent="0.25">
      <c r="B131" s="1"/>
      <c r="D131" s="1"/>
      <c r="F131" s="1"/>
      <c r="H131" s="1"/>
      <c r="J131" s="1"/>
    </row>
    <row r="132" spans="2:10" x14ac:dyDescent="0.25">
      <c r="B132" s="1"/>
      <c r="D132" s="1"/>
      <c r="F132" s="1"/>
      <c r="H132" s="1"/>
      <c r="J132" s="1"/>
    </row>
    <row r="133" spans="2:10" x14ac:dyDescent="0.25">
      <c r="B133" s="1"/>
      <c r="D133" s="1"/>
      <c r="F133" s="1"/>
      <c r="H133" s="1"/>
      <c r="J133" s="1"/>
    </row>
    <row r="134" spans="2:10" x14ac:dyDescent="0.25">
      <c r="B134" s="1"/>
      <c r="D134" s="1"/>
      <c r="F134" s="1"/>
      <c r="H134" s="1"/>
      <c r="J134" s="1"/>
    </row>
    <row r="135" spans="2:10" x14ac:dyDescent="0.25">
      <c r="B135" s="1"/>
      <c r="D135" s="1"/>
      <c r="F135" s="1"/>
      <c r="H135" s="1"/>
      <c r="J135" s="1"/>
    </row>
    <row r="136" spans="2:10" x14ac:dyDescent="0.25">
      <c r="B136" s="1"/>
      <c r="D136" s="1"/>
      <c r="F136" s="1"/>
      <c r="H136" s="1"/>
      <c r="J136" s="1"/>
    </row>
    <row r="137" spans="2:10" x14ac:dyDescent="0.25">
      <c r="B137" s="1"/>
      <c r="D137" s="1"/>
      <c r="F137" s="1"/>
      <c r="H137" s="1"/>
      <c r="J137" s="1"/>
    </row>
    <row r="138" spans="2:10" x14ac:dyDescent="0.25">
      <c r="B138" s="1"/>
      <c r="D138" s="1"/>
      <c r="F138" s="1"/>
      <c r="H138" s="1"/>
      <c r="J138" s="1"/>
    </row>
    <row r="139" spans="2:10" x14ac:dyDescent="0.25">
      <c r="B139" s="1"/>
      <c r="D139" s="1"/>
      <c r="F139" s="1"/>
      <c r="H139" s="1"/>
      <c r="J139" s="1"/>
    </row>
    <row r="140" spans="2:10" x14ac:dyDescent="0.25">
      <c r="B140" s="1"/>
      <c r="D140" s="1"/>
      <c r="F140" s="1"/>
      <c r="H140" s="1"/>
      <c r="J140" s="1"/>
    </row>
    <row r="141" spans="2:10" x14ac:dyDescent="0.25">
      <c r="B141" s="1"/>
      <c r="D141" s="1"/>
      <c r="F141" s="1"/>
      <c r="H141" s="1"/>
      <c r="J141" s="1"/>
    </row>
    <row r="142" spans="2:10" x14ac:dyDescent="0.25">
      <c r="B142" s="1"/>
      <c r="D142" s="1"/>
      <c r="F142" s="1"/>
      <c r="H142" s="1"/>
      <c r="J142" s="1"/>
    </row>
    <row r="143" spans="2:10" x14ac:dyDescent="0.25">
      <c r="B143" s="1"/>
      <c r="D143" s="1"/>
      <c r="F143" s="1"/>
      <c r="H143" s="1"/>
      <c r="J143" s="1"/>
    </row>
    <row r="144" spans="2:10" x14ac:dyDescent="0.25">
      <c r="B144" s="1"/>
      <c r="D144" s="1"/>
      <c r="F144" s="1"/>
      <c r="H144" s="1"/>
      <c r="J144" s="1"/>
    </row>
    <row r="145" spans="2:10" x14ac:dyDescent="0.25">
      <c r="B145" s="1"/>
      <c r="D145" s="1"/>
      <c r="F145" s="1"/>
      <c r="H145" s="1"/>
      <c r="J145" s="1"/>
    </row>
    <row r="146" spans="2:10" x14ac:dyDescent="0.25">
      <c r="B146" s="1"/>
      <c r="D146" s="1"/>
      <c r="F146" s="1"/>
      <c r="H146" s="1"/>
      <c r="J146" s="1"/>
    </row>
    <row r="147" spans="2:10" x14ac:dyDescent="0.25">
      <c r="B147" s="1"/>
      <c r="D147" s="1"/>
      <c r="F147" s="1"/>
      <c r="H147" s="1"/>
      <c r="J147" s="1"/>
    </row>
    <row r="148" spans="2:10" x14ac:dyDescent="0.25">
      <c r="B148" s="1"/>
      <c r="D148" s="1"/>
      <c r="F148" s="1"/>
      <c r="H148" s="1"/>
      <c r="J148" s="1"/>
    </row>
    <row r="149" spans="2:10" x14ac:dyDescent="0.25">
      <c r="B149" s="1"/>
      <c r="D149" s="1"/>
      <c r="F149" s="1"/>
      <c r="H149" s="1"/>
      <c r="J149" s="1"/>
    </row>
    <row r="150" spans="2:10" x14ac:dyDescent="0.25">
      <c r="B150" s="1"/>
      <c r="D150" s="1"/>
      <c r="F150" s="1"/>
      <c r="H150" s="1"/>
      <c r="J150" s="1"/>
    </row>
    <row r="151" spans="2:10" x14ac:dyDescent="0.25">
      <c r="B151" s="1"/>
      <c r="D151" s="1"/>
      <c r="F151" s="1"/>
      <c r="H151" s="1"/>
      <c r="J151" s="1"/>
    </row>
    <row r="152" spans="2:10" x14ac:dyDescent="0.25">
      <c r="B152" s="1"/>
      <c r="D152" s="1"/>
      <c r="F152" s="1"/>
      <c r="H152" s="1"/>
      <c r="J152" s="1"/>
    </row>
    <row r="153" spans="2:10" x14ac:dyDescent="0.25">
      <c r="B153" s="1"/>
      <c r="D153" s="1"/>
      <c r="F153" s="1"/>
      <c r="H153" s="1"/>
      <c r="J153" s="1"/>
    </row>
    <row r="154" spans="2:10" x14ac:dyDescent="0.25">
      <c r="B154" s="1"/>
      <c r="D154" s="1"/>
      <c r="F154" s="1"/>
      <c r="H154" s="1"/>
      <c r="J154" s="1"/>
    </row>
    <row r="155" spans="2:10" x14ac:dyDescent="0.25">
      <c r="B155" s="1"/>
      <c r="D155" s="1"/>
      <c r="F155" s="1"/>
      <c r="H155" s="1"/>
      <c r="J155" s="1"/>
    </row>
    <row r="156" spans="2:10" x14ac:dyDescent="0.25">
      <c r="B156" s="1"/>
      <c r="D156" s="1"/>
      <c r="F156" s="1"/>
      <c r="H156" s="1"/>
      <c r="J156" s="1"/>
    </row>
    <row r="157" spans="2:10" x14ac:dyDescent="0.25">
      <c r="B157" s="1"/>
      <c r="D157" s="1"/>
      <c r="F157" s="1"/>
      <c r="H157" s="1"/>
      <c r="J157" s="1"/>
    </row>
    <row r="158" spans="2:10" x14ac:dyDescent="0.25">
      <c r="B158" s="1"/>
      <c r="D158" s="1"/>
      <c r="F158" s="1"/>
      <c r="H158" s="1"/>
      <c r="J158" s="1"/>
    </row>
    <row r="159" spans="2:10" x14ac:dyDescent="0.25">
      <c r="B159" s="1"/>
      <c r="D159" s="1"/>
      <c r="F159" s="1"/>
      <c r="H159" s="1"/>
      <c r="J159" s="1"/>
    </row>
    <row r="160" spans="2:10" x14ac:dyDescent="0.25">
      <c r="B160" s="1"/>
      <c r="D160" s="1"/>
      <c r="F160" s="1"/>
      <c r="H160" s="1"/>
      <c r="J160" s="1"/>
    </row>
    <row r="161" spans="2:10" x14ac:dyDescent="0.25">
      <c r="B161" s="1"/>
      <c r="D161" s="1"/>
      <c r="F161" s="1"/>
      <c r="H161" s="1"/>
      <c r="J161" s="1"/>
    </row>
    <row r="162" spans="2:10" x14ac:dyDescent="0.25">
      <c r="B162" s="1"/>
      <c r="D162" s="1"/>
      <c r="F162" s="1"/>
      <c r="H162" s="1"/>
      <c r="J162" s="1"/>
    </row>
    <row r="163" spans="2:10" x14ac:dyDescent="0.25">
      <c r="B163" s="1"/>
      <c r="D163" s="1"/>
      <c r="F163" s="1"/>
      <c r="H163" s="1"/>
      <c r="J163" s="1"/>
    </row>
    <row r="164" spans="2:10" x14ac:dyDescent="0.25">
      <c r="B164" s="1"/>
      <c r="D164" s="1"/>
      <c r="F164" s="1"/>
      <c r="H164" s="1"/>
      <c r="J164" s="1"/>
    </row>
    <row r="165" spans="2:10" x14ac:dyDescent="0.25">
      <c r="B165" s="1"/>
      <c r="D165" s="1"/>
      <c r="F165" s="1"/>
      <c r="H165" s="1"/>
      <c r="J165" s="1"/>
    </row>
    <row r="166" spans="2:10" x14ac:dyDescent="0.25">
      <c r="B166" s="1"/>
      <c r="D166" s="1"/>
      <c r="F166" s="1"/>
      <c r="H166" s="1"/>
      <c r="J166" s="1"/>
    </row>
    <row r="167" spans="2:10" x14ac:dyDescent="0.25">
      <c r="B167" s="1"/>
      <c r="D167" s="1"/>
      <c r="F167" s="1"/>
      <c r="H167" s="1"/>
      <c r="J167" s="1"/>
    </row>
    <row r="168" spans="2:10" x14ac:dyDescent="0.25">
      <c r="B168" s="1"/>
      <c r="D168" s="1"/>
      <c r="F168" s="1"/>
      <c r="H168" s="1"/>
      <c r="J168" s="1"/>
    </row>
    <row r="169" spans="2:10" x14ac:dyDescent="0.25">
      <c r="B169" s="1"/>
      <c r="D169" s="1"/>
      <c r="F169" s="1"/>
      <c r="H169" s="1"/>
      <c r="J169" s="1"/>
    </row>
    <row r="170" spans="2:10" x14ac:dyDescent="0.25">
      <c r="B170" s="1"/>
      <c r="D170" s="1"/>
      <c r="F170" s="1"/>
      <c r="H170" s="1"/>
      <c r="J170" s="1"/>
    </row>
    <row r="171" spans="2:10" x14ac:dyDescent="0.25">
      <c r="B171" s="1"/>
      <c r="D171" s="1"/>
      <c r="F171" s="1"/>
      <c r="H171" s="1"/>
      <c r="J171" s="1"/>
    </row>
    <row r="172" spans="2:10" x14ac:dyDescent="0.25">
      <c r="B172" s="1"/>
      <c r="D172" s="1"/>
      <c r="F172" s="1"/>
      <c r="H172" s="1"/>
      <c r="J172" s="1"/>
    </row>
    <row r="173" spans="2:10" x14ac:dyDescent="0.25">
      <c r="B173" s="1"/>
      <c r="D173" s="1"/>
      <c r="F173" s="1"/>
      <c r="H173" s="1"/>
      <c r="J173" s="1"/>
    </row>
    <row r="174" spans="2:10" x14ac:dyDescent="0.25">
      <c r="B174" s="1"/>
      <c r="D174" s="1"/>
      <c r="F174" s="1"/>
      <c r="H174" s="1"/>
      <c r="J174" s="1"/>
    </row>
    <row r="175" spans="2:10" x14ac:dyDescent="0.25">
      <c r="B175" s="1"/>
      <c r="D175" s="1"/>
      <c r="F175" s="1"/>
      <c r="H175" s="1"/>
      <c r="J175" s="1"/>
    </row>
    <row r="176" spans="2:10" x14ac:dyDescent="0.25">
      <c r="B176" s="1"/>
      <c r="D176" s="1"/>
      <c r="F176" s="1"/>
      <c r="H176" s="1"/>
      <c r="J176" s="1"/>
    </row>
    <row r="177" spans="2:10" x14ac:dyDescent="0.25">
      <c r="B177" s="1"/>
      <c r="D177" s="1"/>
      <c r="F177" s="1"/>
      <c r="H177" s="1"/>
      <c r="J177" s="1"/>
    </row>
    <row r="178" spans="2:10" x14ac:dyDescent="0.25">
      <c r="B178" s="1"/>
      <c r="D178" s="1"/>
      <c r="F178" s="1"/>
      <c r="H178" s="1"/>
      <c r="J178" s="1"/>
    </row>
    <row r="179" spans="2:10" x14ac:dyDescent="0.25">
      <c r="B179" s="1"/>
      <c r="D179" s="1"/>
      <c r="F179" s="1"/>
      <c r="H179" s="1"/>
      <c r="J179" s="1"/>
    </row>
    <row r="180" spans="2:10" x14ac:dyDescent="0.25">
      <c r="B180" s="1"/>
      <c r="D180" s="1"/>
      <c r="F180" s="1"/>
      <c r="H180" s="1"/>
      <c r="J180" s="1"/>
    </row>
    <row r="181" spans="2:10" x14ac:dyDescent="0.25">
      <c r="B181" s="1"/>
      <c r="D181" s="1"/>
      <c r="F181" s="1"/>
      <c r="H181" s="1"/>
      <c r="J181" s="1"/>
    </row>
    <row r="182" spans="2:10" x14ac:dyDescent="0.25">
      <c r="B182" s="1"/>
      <c r="D182" s="1"/>
      <c r="F182" s="1"/>
      <c r="H182" s="1"/>
      <c r="J182" s="1"/>
    </row>
    <row r="183" spans="2:10" x14ac:dyDescent="0.25">
      <c r="B183" s="1"/>
      <c r="D183" s="1"/>
      <c r="F183" s="1"/>
      <c r="H183" s="1"/>
      <c r="J183" s="1"/>
    </row>
    <row r="184" spans="2:10" x14ac:dyDescent="0.25">
      <c r="B184" s="1"/>
      <c r="D184" s="1"/>
      <c r="F184" s="1"/>
      <c r="H184" s="1"/>
      <c r="J184" s="1"/>
    </row>
    <row r="185" spans="2:10" x14ac:dyDescent="0.25">
      <c r="B185" s="1"/>
      <c r="D185" s="1"/>
      <c r="F185" s="1"/>
      <c r="H185" s="1"/>
      <c r="J185" s="1"/>
    </row>
    <row r="186" spans="2:10" x14ac:dyDescent="0.25">
      <c r="B186" s="1"/>
      <c r="D186" s="1"/>
      <c r="F186" s="1"/>
      <c r="H186" s="1"/>
      <c r="J186" s="1"/>
    </row>
    <row r="187" spans="2:10" x14ac:dyDescent="0.25">
      <c r="B187" s="1"/>
      <c r="D187" s="1"/>
      <c r="F187" s="1"/>
      <c r="H187" s="1"/>
      <c r="J187" s="1"/>
    </row>
    <row r="188" spans="2:10" x14ac:dyDescent="0.25">
      <c r="B188" s="1"/>
      <c r="D188" s="1"/>
      <c r="F188" s="1"/>
      <c r="H188" s="1"/>
      <c r="J188" s="1"/>
    </row>
    <row r="189" spans="2:10" x14ac:dyDescent="0.25">
      <c r="B189" s="1"/>
      <c r="D189" s="1"/>
      <c r="F189" s="1"/>
      <c r="H189" s="1"/>
      <c r="J189" s="1"/>
    </row>
    <row r="190" spans="2:10" x14ac:dyDescent="0.25">
      <c r="B190" s="1"/>
      <c r="D190" s="1"/>
      <c r="F190" s="1"/>
      <c r="H190" s="1"/>
      <c r="J190" s="1"/>
    </row>
    <row r="191" spans="2:10" x14ac:dyDescent="0.25">
      <c r="B191" s="1"/>
      <c r="D191" s="1"/>
      <c r="F191" s="1"/>
      <c r="H191" s="1"/>
      <c r="J191" s="1"/>
    </row>
    <row r="192" spans="2:10" x14ac:dyDescent="0.25">
      <c r="B192" s="1"/>
      <c r="D192" s="1"/>
      <c r="F192" s="1"/>
      <c r="H192" s="1"/>
      <c r="J192" s="1"/>
    </row>
    <row r="193" spans="2:10" x14ac:dyDescent="0.25">
      <c r="B193" s="1"/>
      <c r="D193" s="1"/>
      <c r="F193" s="1"/>
      <c r="H193" s="1"/>
      <c r="J193" s="1"/>
    </row>
    <row r="194" spans="2:10" x14ac:dyDescent="0.25">
      <c r="B194" s="1"/>
      <c r="D194" s="1"/>
      <c r="F194" s="1"/>
      <c r="H194" s="1"/>
      <c r="J194" s="1"/>
    </row>
    <row r="195" spans="2:10" x14ac:dyDescent="0.25">
      <c r="B195" s="1"/>
      <c r="D195" s="1"/>
      <c r="F195" s="1"/>
      <c r="H195" s="1"/>
      <c r="J195" s="1"/>
    </row>
    <row r="196" spans="2:10" x14ac:dyDescent="0.25">
      <c r="B196" s="1"/>
      <c r="D196" s="1"/>
      <c r="F196" s="1"/>
      <c r="H196" s="1"/>
      <c r="J196" s="1"/>
    </row>
    <row r="197" spans="2:10" x14ac:dyDescent="0.25">
      <c r="B197" s="1"/>
      <c r="D197" s="1"/>
      <c r="F197" s="1"/>
      <c r="H197" s="1"/>
      <c r="J197" s="1"/>
    </row>
    <row r="198" spans="2:10" x14ac:dyDescent="0.25">
      <c r="B198" s="1"/>
      <c r="D198" s="1"/>
      <c r="F198" s="1"/>
      <c r="H198" s="1"/>
      <c r="J198" s="1"/>
    </row>
    <row r="199" spans="2:10" x14ac:dyDescent="0.25">
      <c r="B199" s="1"/>
      <c r="D199" s="1"/>
      <c r="F199" s="1"/>
      <c r="H199" s="1"/>
      <c r="J199" s="1"/>
    </row>
    <row r="200" spans="2:10" x14ac:dyDescent="0.25">
      <c r="B200" s="1"/>
      <c r="D200" s="1"/>
      <c r="F200" s="1"/>
      <c r="H200" s="1"/>
      <c r="J200" s="1"/>
    </row>
    <row r="201" spans="2:10" x14ac:dyDescent="0.25">
      <c r="B201" s="1"/>
      <c r="D201" s="1"/>
      <c r="F201" s="1"/>
      <c r="H201" s="1"/>
      <c r="J201" s="1"/>
    </row>
    <row r="202" spans="2:10" x14ac:dyDescent="0.25">
      <c r="B202" s="1"/>
      <c r="D202" s="1"/>
      <c r="F202" s="1"/>
      <c r="H202" s="1"/>
      <c r="J202" s="1"/>
    </row>
    <row r="203" spans="2:10" x14ac:dyDescent="0.25">
      <c r="B203" s="1"/>
      <c r="D203" s="1"/>
      <c r="F203" s="1"/>
      <c r="H203" s="1"/>
      <c r="J203" s="1"/>
    </row>
    <row r="204" spans="2:10" x14ac:dyDescent="0.25">
      <c r="B204" s="1"/>
      <c r="D204" s="1"/>
      <c r="F204" s="1"/>
      <c r="H204" s="1"/>
      <c r="J204" s="1"/>
    </row>
    <row r="205" spans="2:10" x14ac:dyDescent="0.25">
      <c r="B205" s="1"/>
      <c r="D205" s="1"/>
      <c r="F205" s="1"/>
      <c r="H205" s="1"/>
      <c r="J205" s="1"/>
    </row>
    <row r="206" spans="2:10" x14ac:dyDescent="0.25">
      <c r="B206" s="1"/>
      <c r="D206" s="1"/>
      <c r="F206" s="1"/>
      <c r="H206" s="1"/>
      <c r="J206" s="1"/>
    </row>
    <row r="207" spans="2:10" x14ac:dyDescent="0.25">
      <c r="B207" s="1"/>
      <c r="D207" s="1"/>
      <c r="F207" s="1"/>
      <c r="H207" s="1"/>
      <c r="J207" s="1"/>
    </row>
    <row r="208" spans="2:10" x14ac:dyDescent="0.25">
      <c r="B208" s="1"/>
      <c r="D208" s="1"/>
      <c r="F208" s="1"/>
      <c r="H208" s="1"/>
      <c r="J208" s="1"/>
    </row>
    <row r="209" spans="2:10" x14ac:dyDescent="0.25">
      <c r="B209" s="1"/>
      <c r="D209" s="1"/>
      <c r="F209" s="1"/>
      <c r="H209" s="1"/>
      <c r="J209" s="1"/>
    </row>
    <row r="210" spans="2:10" x14ac:dyDescent="0.25">
      <c r="B210" s="1"/>
      <c r="D210" s="1"/>
      <c r="F210" s="1"/>
      <c r="H210" s="1"/>
      <c r="J210" s="1"/>
    </row>
    <row r="211" spans="2:10" x14ac:dyDescent="0.25">
      <c r="B211" s="1"/>
      <c r="D211" s="1"/>
      <c r="F211" s="1"/>
      <c r="H211" s="1"/>
      <c r="J211" s="1"/>
    </row>
    <row r="212" spans="2:10" x14ac:dyDescent="0.25">
      <c r="B212" s="1"/>
      <c r="D212" s="1"/>
      <c r="F212" s="1"/>
      <c r="H212" s="1"/>
      <c r="J212" s="1"/>
    </row>
    <row r="213" spans="2:10" x14ac:dyDescent="0.25">
      <c r="B213" s="1"/>
      <c r="D213" s="1"/>
      <c r="F213" s="1"/>
      <c r="H213" s="1"/>
      <c r="J213" s="1"/>
    </row>
    <row r="214" spans="2:10" x14ac:dyDescent="0.25">
      <c r="B214" s="1"/>
      <c r="D214" s="1"/>
      <c r="F214" s="1"/>
      <c r="H214" s="1"/>
      <c r="J214" s="1"/>
    </row>
    <row r="215" spans="2:10" x14ac:dyDescent="0.25">
      <c r="B215" s="1"/>
      <c r="D215" s="1"/>
      <c r="F215" s="1"/>
      <c r="H215" s="1"/>
      <c r="J215" s="1"/>
    </row>
    <row r="216" spans="2:10" x14ac:dyDescent="0.25">
      <c r="B216" s="1"/>
      <c r="D216" s="1"/>
      <c r="F216" s="1"/>
      <c r="H216" s="1"/>
      <c r="J216" s="1"/>
    </row>
    <row r="217" spans="2:10" x14ac:dyDescent="0.25">
      <c r="B217" s="1"/>
      <c r="D217" s="1"/>
      <c r="F217" s="1"/>
      <c r="H217" s="1"/>
      <c r="J217" s="1"/>
    </row>
    <row r="218" spans="2:10" x14ac:dyDescent="0.25">
      <c r="B218" s="1"/>
      <c r="D218" s="1"/>
      <c r="F218" s="1"/>
      <c r="H218" s="1"/>
      <c r="J218" s="1"/>
    </row>
    <row r="219" spans="2:10" x14ac:dyDescent="0.25">
      <c r="B219" s="1"/>
      <c r="D219" s="1"/>
      <c r="F219" s="1"/>
      <c r="H219" s="1"/>
      <c r="J219" s="1"/>
    </row>
    <row r="220" spans="2:10" x14ac:dyDescent="0.25">
      <c r="B220" s="1"/>
      <c r="D220" s="1"/>
      <c r="F220" s="1"/>
      <c r="H220" s="1"/>
      <c r="J220" s="1"/>
    </row>
    <row r="221" spans="2:10" x14ac:dyDescent="0.25">
      <c r="B221" s="1"/>
      <c r="D221" s="1"/>
      <c r="F221" s="1"/>
      <c r="H221" s="1"/>
      <c r="J221" s="1"/>
    </row>
    <row r="222" spans="2:10" x14ac:dyDescent="0.25">
      <c r="B222" s="1"/>
      <c r="D222" s="1"/>
      <c r="F222" s="1"/>
      <c r="H222" s="1"/>
      <c r="J222" s="1"/>
    </row>
    <row r="223" spans="2:10" x14ac:dyDescent="0.25">
      <c r="B223" s="1"/>
      <c r="D223" s="1"/>
      <c r="F223" s="1"/>
      <c r="H223" s="1"/>
      <c r="J223" s="1"/>
    </row>
    <row r="224" spans="2:10" x14ac:dyDescent="0.25">
      <c r="B224" s="1"/>
      <c r="D224" s="1"/>
      <c r="F224" s="1"/>
      <c r="H224" s="1"/>
      <c r="J224" s="1"/>
    </row>
    <row r="225" spans="2:10" x14ac:dyDescent="0.25">
      <c r="B225" s="1"/>
      <c r="D225" s="1"/>
      <c r="F225" s="1"/>
      <c r="H225" s="1"/>
      <c r="J225" s="1"/>
    </row>
    <row r="226" spans="2:10" x14ac:dyDescent="0.25">
      <c r="B226" s="1"/>
      <c r="D226" s="1"/>
      <c r="F226" s="1"/>
      <c r="H226" s="1"/>
      <c r="J226" s="1"/>
    </row>
    <row r="227" spans="2:10" ht="11.25" customHeight="1" x14ac:dyDescent="0.25">
      <c r="B227" s="1"/>
      <c r="D227" s="1"/>
      <c r="F227" s="1"/>
      <c r="H227" s="1"/>
      <c r="J227" s="1"/>
    </row>
    <row r="228" spans="2:10" ht="11.25" customHeight="1" x14ac:dyDescent="0.25">
      <c r="B228" s="1"/>
      <c r="D228" s="1"/>
      <c r="F228" s="1"/>
      <c r="H228" s="1"/>
      <c r="J228" s="1"/>
    </row>
    <row r="229" spans="2:10" ht="11.25" customHeight="1" x14ac:dyDescent="0.25">
      <c r="B229" s="1"/>
      <c r="D229" s="1"/>
      <c r="F229" s="1"/>
      <c r="H229" s="1"/>
      <c r="J229" s="1"/>
    </row>
    <row r="230" spans="2:10" ht="11.25" customHeight="1" x14ac:dyDescent="0.25">
      <c r="B230" s="1"/>
      <c r="D230" s="1"/>
      <c r="F230" s="1"/>
      <c r="H230" s="1"/>
      <c r="J230" s="1"/>
    </row>
    <row r="231" spans="2:10" ht="11.25" customHeight="1" x14ac:dyDescent="0.25">
      <c r="B231" s="1"/>
      <c r="D231" s="1"/>
      <c r="F231" s="1"/>
      <c r="H231" s="1"/>
      <c r="J231" s="1"/>
    </row>
    <row r="232" spans="2:10" ht="11.25" customHeight="1" x14ac:dyDescent="0.25">
      <c r="B232" s="1"/>
      <c r="D232" s="1"/>
      <c r="F232" s="1"/>
      <c r="H232" s="1"/>
      <c r="J232" s="1"/>
    </row>
    <row r="233" spans="2:10" ht="11.25" customHeight="1" x14ac:dyDescent="0.25">
      <c r="B233" s="1"/>
      <c r="D233" s="1"/>
      <c r="F233" s="1"/>
      <c r="H233" s="1"/>
      <c r="J233" s="1"/>
    </row>
    <row r="234" spans="2:10" ht="11.25" customHeight="1" x14ac:dyDescent="0.25">
      <c r="B234" s="1"/>
      <c r="D234" s="1"/>
      <c r="F234" s="1"/>
      <c r="H234" s="1"/>
      <c r="J234" s="1"/>
    </row>
    <row r="235" spans="2:10" ht="11.25" customHeight="1" x14ac:dyDescent="0.25">
      <c r="B235" s="1"/>
      <c r="D235" s="1"/>
      <c r="F235" s="1"/>
      <c r="H235" s="1"/>
      <c r="J235" s="1"/>
    </row>
    <row r="236" spans="2:10" ht="11.25" customHeight="1" x14ac:dyDescent="0.25">
      <c r="B236" s="1"/>
      <c r="D236" s="1"/>
      <c r="F236" s="1"/>
      <c r="H236" s="1"/>
      <c r="J236" s="1"/>
    </row>
    <row r="237" spans="2:10" ht="11.25" customHeight="1" x14ac:dyDescent="0.25">
      <c r="B237" s="1"/>
      <c r="D237" s="1"/>
      <c r="F237" s="1"/>
      <c r="H237" s="1"/>
      <c r="J237" s="1"/>
    </row>
    <row r="238" spans="2:10" ht="11.25" customHeight="1" x14ac:dyDescent="0.25">
      <c r="B238" s="1"/>
      <c r="D238" s="1"/>
      <c r="F238" s="1"/>
      <c r="H238" s="1"/>
      <c r="J238" s="1"/>
    </row>
    <row r="239" spans="2:10" x14ac:dyDescent="0.25">
      <c r="B239" s="1"/>
      <c r="D239" s="1"/>
      <c r="F239" s="1"/>
      <c r="H239" s="1"/>
      <c r="J239" s="1"/>
    </row>
    <row r="240" spans="2:10" x14ac:dyDescent="0.25">
      <c r="B240" s="1"/>
      <c r="D240" s="1"/>
      <c r="F240" s="1"/>
      <c r="H240" s="1"/>
      <c r="J240" s="1"/>
    </row>
    <row r="241" spans="2:10" x14ac:dyDescent="0.25">
      <c r="B241" s="1"/>
      <c r="D241" s="1"/>
      <c r="F241" s="1"/>
      <c r="H241" s="1"/>
      <c r="J241" s="1"/>
    </row>
    <row r="242" spans="2:10" x14ac:dyDescent="0.25">
      <c r="B242" s="1"/>
      <c r="D242" s="1"/>
      <c r="F242" s="1"/>
      <c r="H242" s="1"/>
      <c r="J242" s="1"/>
    </row>
    <row r="243" spans="2:10" x14ac:dyDescent="0.25">
      <c r="B243" s="1"/>
      <c r="D243" s="1"/>
      <c r="F243" s="1"/>
      <c r="H243" s="1"/>
      <c r="J243" s="1"/>
    </row>
    <row r="244" spans="2:10" x14ac:dyDescent="0.25">
      <c r="B244" s="1"/>
      <c r="D244" s="1"/>
      <c r="F244" s="1"/>
      <c r="H244" s="1"/>
      <c r="J244" s="1"/>
    </row>
    <row r="245" spans="2:10" x14ac:dyDescent="0.25">
      <c r="B245" s="1"/>
      <c r="D245" s="1"/>
      <c r="F245" s="1"/>
      <c r="H245" s="1"/>
      <c r="J245" s="1"/>
    </row>
    <row r="246" spans="2:10" x14ac:dyDescent="0.25">
      <c r="B246" s="1"/>
      <c r="D246" s="1"/>
      <c r="F246" s="1"/>
      <c r="H246" s="1"/>
      <c r="J246" s="1"/>
    </row>
    <row r="247" spans="2:10" x14ac:dyDescent="0.25">
      <c r="B247" s="1"/>
      <c r="D247" s="1"/>
      <c r="F247" s="1"/>
      <c r="H247" s="1"/>
      <c r="J247" s="1"/>
    </row>
    <row r="248" spans="2:10" x14ac:dyDescent="0.25">
      <c r="B248" s="1"/>
      <c r="D248" s="1"/>
      <c r="F248" s="1"/>
      <c r="H248" s="1"/>
      <c r="J248" s="1"/>
    </row>
    <row r="249" spans="2:10" x14ac:dyDescent="0.25">
      <c r="B249" s="1"/>
      <c r="D249" s="1"/>
      <c r="F249" s="1"/>
      <c r="H249" s="1"/>
      <c r="J249" s="1"/>
    </row>
    <row r="250" spans="2:10" x14ac:dyDescent="0.25">
      <c r="B250" s="1"/>
      <c r="D250" s="1"/>
      <c r="F250" s="1"/>
      <c r="H250" s="1"/>
      <c r="J250" s="1"/>
    </row>
    <row r="251" spans="2:10" x14ac:dyDescent="0.25">
      <c r="B251" s="1"/>
      <c r="D251" s="1"/>
      <c r="F251" s="1"/>
      <c r="H251" s="1"/>
      <c r="J251" s="1"/>
    </row>
    <row r="252" spans="2:10" x14ac:dyDescent="0.25">
      <c r="B252" s="1"/>
      <c r="D252" s="1"/>
      <c r="F252" s="1"/>
      <c r="H252" s="1"/>
      <c r="J252" s="1"/>
    </row>
    <row r="253" spans="2:10" x14ac:dyDescent="0.25">
      <c r="B253" s="1"/>
      <c r="D253" s="1"/>
      <c r="F253" s="1"/>
      <c r="H253" s="1"/>
      <c r="J253" s="1"/>
    </row>
    <row r="254" spans="2:10" x14ac:dyDescent="0.25">
      <c r="B254" s="1"/>
      <c r="D254" s="1"/>
      <c r="F254" s="1"/>
      <c r="H254" s="1"/>
      <c r="J254" s="1"/>
    </row>
    <row r="255" spans="2:10" x14ac:dyDescent="0.25">
      <c r="B255" s="1"/>
      <c r="D255" s="1"/>
      <c r="F255" s="1"/>
      <c r="H255" s="1"/>
      <c r="J255" s="1"/>
    </row>
    <row r="256" spans="2:10" x14ac:dyDescent="0.25">
      <c r="B256" s="1"/>
      <c r="D256" s="1"/>
      <c r="F256" s="1"/>
      <c r="H256" s="1"/>
      <c r="J256" s="1"/>
    </row>
  </sheetData>
  <sheetProtection sheet="1" objects="1" scenarios="1"/>
  <mergeCells count="11">
    <mergeCell ref="J10:K10"/>
    <mergeCell ref="A1:K4"/>
    <mergeCell ref="A5:K5"/>
    <mergeCell ref="A6:K6"/>
    <mergeCell ref="A7:K7"/>
    <mergeCell ref="A8:K8"/>
    <mergeCell ref="B10:C10"/>
    <mergeCell ref="D10:E10"/>
    <mergeCell ref="F10:G10"/>
    <mergeCell ref="H10:I10"/>
    <mergeCell ref="A10:A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77"/>
  <sheetViews>
    <sheetView showGridLines="0" topLeftCell="A52" zoomScale="90" zoomScaleNormal="90" workbookViewId="0">
      <selection activeCell="D69" sqref="D69"/>
    </sheetView>
  </sheetViews>
  <sheetFormatPr baseColWidth="10" defaultRowHeight="15" x14ac:dyDescent="0.25"/>
  <cols>
    <col min="1" max="1" width="36.85546875" style="1" customWidth="1"/>
    <col min="2" max="2" width="14.5703125" style="1" customWidth="1"/>
    <col min="3" max="4" width="18.28515625" style="1" customWidth="1"/>
    <col min="5" max="5" width="23.5703125" style="1" customWidth="1"/>
    <col min="6" max="6" width="22" style="1" customWidth="1"/>
    <col min="7" max="16384" width="11.42578125" style="1"/>
  </cols>
  <sheetData>
    <row r="1" spans="1:9" x14ac:dyDescent="0.25">
      <c r="A1" s="69"/>
      <c r="B1" s="69"/>
      <c r="C1" s="69"/>
      <c r="D1" s="69"/>
      <c r="E1" s="69"/>
      <c r="F1" s="69"/>
    </row>
    <row r="2" spans="1:9" x14ac:dyDescent="0.25">
      <c r="A2" s="69"/>
      <c r="B2" s="69"/>
      <c r="C2" s="69"/>
      <c r="D2" s="69"/>
      <c r="E2" s="69"/>
      <c r="F2" s="69"/>
    </row>
    <row r="3" spans="1:9" x14ac:dyDescent="0.25">
      <c r="A3" s="69"/>
      <c r="B3" s="69"/>
      <c r="C3" s="69"/>
      <c r="D3" s="69"/>
      <c r="E3" s="69"/>
      <c r="F3" s="69"/>
    </row>
    <row r="4" spans="1:9" x14ac:dyDescent="0.25">
      <c r="A4" s="70"/>
      <c r="B4" s="70"/>
      <c r="C4" s="70"/>
      <c r="D4" s="70"/>
      <c r="E4" s="70"/>
      <c r="F4" s="70"/>
    </row>
    <row r="5" spans="1:9" ht="15.75" x14ac:dyDescent="0.25">
      <c r="A5" s="73" t="s">
        <v>6</v>
      </c>
      <c r="B5" s="74"/>
      <c r="C5" s="74"/>
      <c r="D5" s="74"/>
      <c r="E5" s="74"/>
      <c r="F5" s="75"/>
    </row>
    <row r="6" spans="1:9" ht="15.75" x14ac:dyDescent="0.25">
      <c r="A6" s="76" t="s">
        <v>484</v>
      </c>
      <c r="B6" s="77"/>
      <c r="C6" s="77"/>
      <c r="D6" s="77"/>
      <c r="E6" s="77"/>
      <c r="F6" s="78"/>
    </row>
    <row r="7" spans="1:9" ht="15.75" x14ac:dyDescent="0.25">
      <c r="A7" s="79" t="str">
        <f>'1'!A8:I8</f>
        <v>Al 31-05-2018</v>
      </c>
      <c r="B7" s="80"/>
      <c r="C7" s="80"/>
      <c r="D7" s="80"/>
      <c r="E7" s="80"/>
      <c r="F7" s="81"/>
    </row>
    <row r="8" spans="1:9" ht="15.75" x14ac:dyDescent="0.25">
      <c r="A8" s="49"/>
      <c r="B8" s="49"/>
      <c r="C8" s="49"/>
      <c r="D8" s="49"/>
      <c r="E8" s="49"/>
      <c r="F8" s="49"/>
    </row>
    <row r="9" spans="1:9" ht="45" customHeight="1" x14ac:dyDescent="0.25">
      <c r="A9" s="53" t="s">
        <v>490</v>
      </c>
      <c r="B9" s="53" t="s">
        <v>479</v>
      </c>
      <c r="C9" s="53" t="s">
        <v>481</v>
      </c>
      <c r="D9" s="53" t="s">
        <v>491</v>
      </c>
      <c r="E9" s="53" t="s">
        <v>2</v>
      </c>
      <c r="F9" s="53" t="s">
        <v>474</v>
      </c>
    </row>
    <row r="10" spans="1:9" x14ac:dyDescent="0.25">
      <c r="A10" s="57" t="s">
        <v>172</v>
      </c>
      <c r="B10" s="99"/>
      <c r="C10" s="99"/>
      <c r="D10" s="99"/>
      <c r="E10" s="99"/>
      <c r="F10" s="100" t="s">
        <v>24</v>
      </c>
      <c r="G10" s="101"/>
      <c r="H10" s="101"/>
      <c r="I10" s="101"/>
    </row>
    <row r="11" spans="1:9" x14ac:dyDescent="0.25">
      <c r="A11" s="57" t="s">
        <v>92</v>
      </c>
      <c r="B11" s="99"/>
      <c r="C11" s="99"/>
      <c r="D11" s="99"/>
      <c r="E11" s="99"/>
      <c r="F11" s="100" t="s">
        <v>24</v>
      </c>
      <c r="G11" s="101"/>
      <c r="H11" s="101"/>
      <c r="I11" s="101"/>
    </row>
    <row r="12" spans="1:9" x14ac:dyDescent="0.25">
      <c r="A12" s="57" t="s">
        <v>173</v>
      </c>
      <c r="B12" s="99">
        <v>6600</v>
      </c>
      <c r="C12" s="99">
        <v>276375</v>
      </c>
      <c r="D12" s="99">
        <v>108902</v>
      </c>
      <c r="E12" s="99">
        <f>+VLOOKUP(A12,'[1]5'!$A$1:$E$65536,5,FALSE)</f>
        <v>391877</v>
      </c>
      <c r="F12" s="100">
        <v>3.811761689846226E-3</v>
      </c>
      <c r="G12" s="101"/>
      <c r="H12" s="101"/>
      <c r="I12" s="101"/>
    </row>
    <row r="13" spans="1:9" x14ac:dyDescent="0.25">
      <c r="A13" s="57" t="s">
        <v>174</v>
      </c>
      <c r="B13" s="99"/>
      <c r="C13" s="99"/>
      <c r="D13" s="99"/>
      <c r="E13" s="99"/>
      <c r="F13" s="100"/>
      <c r="G13" s="101"/>
      <c r="H13" s="101"/>
      <c r="I13" s="101"/>
    </row>
    <row r="14" spans="1:9" x14ac:dyDescent="0.25">
      <c r="A14" s="57" t="s">
        <v>74</v>
      </c>
      <c r="B14" s="99"/>
      <c r="C14" s="99"/>
      <c r="D14" s="99"/>
      <c r="E14" s="99"/>
      <c r="F14" s="100"/>
      <c r="G14" s="101"/>
      <c r="H14" s="101"/>
      <c r="I14" s="101"/>
    </row>
    <row r="15" spans="1:9" x14ac:dyDescent="0.25">
      <c r="A15" s="57" t="s">
        <v>175</v>
      </c>
      <c r="B15" s="99">
        <v>135766</v>
      </c>
      <c r="C15" s="99">
        <v>4262837</v>
      </c>
      <c r="D15" s="99">
        <v>3662811</v>
      </c>
      <c r="E15" s="99">
        <f>+VLOOKUP(A15,'[1]5'!$A$1:$E$65536,5,FALSE)</f>
        <v>8061414</v>
      </c>
      <c r="F15" s="100">
        <v>1.7640651351792202E-4</v>
      </c>
      <c r="G15" s="101"/>
      <c r="H15" s="101"/>
      <c r="I15" s="101"/>
    </row>
    <row r="16" spans="1:9" x14ac:dyDescent="0.25">
      <c r="A16" s="57" t="s">
        <v>81</v>
      </c>
      <c r="B16" s="99"/>
      <c r="C16" s="99"/>
      <c r="D16" s="99"/>
      <c r="E16" s="99"/>
      <c r="F16" s="100"/>
      <c r="G16" s="101"/>
      <c r="H16" s="101"/>
      <c r="I16" s="101"/>
    </row>
    <row r="17" spans="1:9" x14ac:dyDescent="0.25">
      <c r="A17" s="57" t="s">
        <v>176</v>
      </c>
      <c r="B17" s="99">
        <v>46586</v>
      </c>
      <c r="C17" s="99">
        <v>2328399</v>
      </c>
      <c r="D17" s="99">
        <v>652109</v>
      </c>
      <c r="E17" s="99">
        <f>+VLOOKUP(A17,'[1]5'!$A$1:$E$65536,5,FALSE)</f>
        <v>3027094</v>
      </c>
      <c r="F17" s="100">
        <v>5.8201678730644991E-5</v>
      </c>
      <c r="G17" s="101"/>
      <c r="H17" s="101"/>
      <c r="I17" s="101"/>
    </row>
    <row r="18" spans="1:9" x14ac:dyDescent="0.25">
      <c r="A18" s="57" t="s">
        <v>177</v>
      </c>
      <c r="B18" s="99"/>
      <c r="C18" s="99"/>
      <c r="D18" s="99"/>
      <c r="E18" s="99"/>
      <c r="F18" s="100"/>
      <c r="G18" s="101"/>
      <c r="H18" s="101"/>
      <c r="I18" s="101"/>
    </row>
    <row r="19" spans="1:9" x14ac:dyDescent="0.25">
      <c r="A19" s="57" t="s">
        <v>178</v>
      </c>
      <c r="B19" s="99"/>
      <c r="C19" s="99"/>
      <c r="D19" s="99"/>
      <c r="E19" s="99"/>
      <c r="F19" s="100"/>
      <c r="G19" s="101"/>
      <c r="H19" s="101"/>
      <c r="I19" s="101"/>
    </row>
    <row r="20" spans="1:9" x14ac:dyDescent="0.25">
      <c r="A20" s="57" t="s">
        <v>87</v>
      </c>
      <c r="B20" s="99"/>
      <c r="C20" s="99"/>
      <c r="D20" s="99"/>
      <c r="E20" s="99"/>
      <c r="F20" s="100"/>
      <c r="G20" s="101"/>
      <c r="H20" s="101"/>
      <c r="I20" s="101"/>
    </row>
    <row r="21" spans="1:9" x14ac:dyDescent="0.25">
      <c r="A21" s="57" t="s">
        <v>179</v>
      </c>
      <c r="B21" s="99">
        <v>71539</v>
      </c>
      <c r="C21" s="99">
        <v>6077483</v>
      </c>
      <c r="D21" s="99">
        <v>3456464</v>
      </c>
      <c r="E21" s="99">
        <f>+VLOOKUP(A21,'[1]5'!$A$1:$E$65536,5,FALSE)</f>
        <v>9605486</v>
      </c>
      <c r="F21" s="100">
        <v>1.1396310476972777E-3</v>
      </c>
      <c r="G21" s="101"/>
      <c r="H21" s="101"/>
      <c r="I21" s="101"/>
    </row>
    <row r="22" spans="1:9" x14ac:dyDescent="0.25">
      <c r="A22" s="57" t="s">
        <v>180</v>
      </c>
      <c r="B22" s="99">
        <v>5686</v>
      </c>
      <c r="C22" s="99">
        <v>1277900</v>
      </c>
      <c r="D22" s="99">
        <v>339139</v>
      </c>
      <c r="E22" s="99">
        <f>+VLOOKUP(A22,'[1]5'!$A$1:$E$65536,5,FALSE)</f>
        <v>1622725</v>
      </c>
      <c r="F22" s="100">
        <v>0.21962936846194137</v>
      </c>
      <c r="G22" s="101"/>
      <c r="H22" s="101"/>
      <c r="I22" s="101"/>
    </row>
    <row r="23" spans="1:9" x14ac:dyDescent="0.25">
      <c r="A23" s="57" t="s">
        <v>181</v>
      </c>
      <c r="B23" s="99"/>
      <c r="C23" s="99"/>
      <c r="D23" s="99"/>
      <c r="E23" s="99"/>
      <c r="F23" s="100"/>
      <c r="G23" s="101"/>
      <c r="H23" s="101"/>
      <c r="I23" s="101"/>
    </row>
    <row r="24" spans="1:9" x14ac:dyDescent="0.25">
      <c r="A24" s="57" t="s">
        <v>97</v>
      </c>
      <c r="B24" s="99"/>
      <c r="C24" s="99"/>
      <c r="D24" s="99"/>
      <c r="E24" s="99"/>
      <c r="F24" s="100"/>
      <c r="G24" s="101"/>
      <c r="H24" s="101"/>
      <c r="I24" s="101"/>
    </row>
    <row r="25" spans="1:9" x14ac:dyDescent="0.25">
      <c r="A25" s="57" t="s">
        <v>182</v>
      </c>
      <c r="B25" s="99">
        <v>125452</v>
      </c>
      <c r="C25" s="99">
        <v>3007486</v>
      </c>
      <c r="D25" s="99">
        <v>2436090</v>
      </c>
      <c r="E25" s="99">
        <f>+VLOOKUP(A25,'[1]5'!$A$1:$E$65536,5,FALSE)</f>
        <v>5569028</v>
      </c>
      <c r="F25" s="100">
        <v>1.3139170922344353E-3</v>
      </c>
      <c r="G25" s="101"/>
      <c r="H25" s="101"/>
      <c r="I25" s="101"/>
    </row>
    <row r="26" spans="1:9" x14ac:dyDescent="0.25">
      <c r="A26" s="57" t="s">
        <v>183</v>
      </c>
      <c r="B26" s="99">
        <v>7514</v>
      </c>
      <c r="C26" s="99">
        <v>92207</v>
      </c>
      <c r="D26" s="99">
        <v>91616</v>
      </c>
      <c r="E26" s="99">
        <f>+VLOOKUP(A26,'[1]5'!$A$1:$E$65536,5,FALSE)</f>
        <v>191337</v>
      </c>
      <c r="F26" s="100">
        <v>2.2570328128927739E-3</v>
      </c>
      <c r="G26" s="101"/>
      <c r="H26" s="101"/>
      <c r="I26" s="101"/>
    </row>
    <row r="27" spans="1:9" x14ac:dyDescent="0.25">
      <c r="A27" s="57" t="s">
        <v>102</v>
      </c>
      <c r="B27" s="99"/>
      <c r="C27" s="99"/>
      <c r="D27" s="99"/>
      <c r="E27" s="99"/>
      <c r="F27" s="100"/>
      <c r="G27" s="101"/>
      <c r="H27" s="101"/>
      <c r="I27" s="101"/>
    </row>
    <row r="28" spans="1:9" x14ac:dyDescent="0.25">
      <c r="A28" s="57" t="s">
        <v>184</v>
      </c>
      <c r="B28" s="99">
        <v>131210</v>
      </c>
      <c r="C28" s="99">
        <v>7531367</v>
      </c>
      <c r="D28" s="99">
        <v>4098700</v>
      </c>
      <c r="E28" s="99">
        <f>+VLOOKUP(A28,'[1]5'!$A$1:$E$65536,5,FALSE)</f>
        <v>11761277</v>
      </c>
      <c r="F28" s="100">
        <v>7.1431840260423873E-3</v>
      </c>
      <c r="G28" s="101"/>
      <c r="H28" s="101"/>
      <c r="I28" s="101"/>
    </row>
    <row r="29" spans="1:9" x14ac:dyDescent="0.25">
      <c r="A29" s="57" t="s">
        <v>185</v>
      </c>
      <c r="B29" s="99"/>
      <c r="C29" s="99"/>
      <c r="D29" s="99"/>
      <c r="E29" s="99"/>
      <c r="F29" s="100"/>
      <c r="G29" s="101"/>
      <c r="H29" s="101"/>
      <c r="I29" s="101"/>
    </row>
    <row r="30" spans="1:9" x14ac:dyDescent="0.25">
      <c r="A30" s="57" t="s">
        <v>89</v>
      </c>
      <c r="B30" s="99"/>
      <c r="C30" s="99"/>
      <c r="D30" s="99"/>
      <c r="E30" s="99"/>
      <c r="F30" s="100"/>
      <c r="G30" s="101"/>
      <c r="H30" s="101"/>
      <c r="I30" s="101"/>
    </row>
    <row r="31" spans="1:9" x14ac:dyDescent="0.25">
      <c r="A31" s="57" t="s">
        <v>186</v>
      </c>
      <c r="B31" s="99">
        <v>481454</v>
      </c>
      <c r="C31" s="99">
        <v>13984676</v>
      </c>
      <c r="D31" s="99">
        <v>7078811</v>
      </c>
      <c r="E31" s="99">
        <f>+VLOOKUP(A31,'[1]5'!$A$1:$E$65536,5,FALSE)</f>
        <v>21544941</v>
      </c>
      <c r="F31" s="100">
        <v>2.2081906069517172E-2</v>
      </c>
      <c r="G31" s="101"/>
      <c r="H31" s="101"/>
      <c r="I31" s="101"/>
    </row>
    <row r="32" spans="1:9" x14ac:dyDescent="0.25">
      <c r="A32" s="57" t="s">
        <v>187</v>
      </c>
      <c r="B32" s="99"/>
      <c r="C32" s="99"/>
      <c r="D32" s="99"/>
      <c r="E32" s="99"/>
      <c r="F32" s="100"/>
      <c r="G32" s="101"/>
      <c r="H32" s="101"/>
      <c r="I32" s="101"/>
    </row>
    <row r="33" spans="1:9" x14ac:dyDescent="0.25">
      <c r="A33" s="57" t="s">
        <v>115</v>
      </c>
      <c r="B33" s="99"/>
      <c r="C33" s="99"/>
      <c r="D33" s="99"/>
      <c r="E33" s="99"/>
      <c r="F33" s="100"/>
      <c r="G33" s="101"/>
      <c r="H33" s="101"/>
      <c r="I33" s="101"/>
    </row>
    <row r="34" spans="1:9" x14ac:dyDescent="0.25">
      <c r="A34" s="57" t="s">
        <v>188</v>
      </c>
      <c r="B34" s="99">
        <v>14837</v>
      </c>
      <c r="C34" s="99">
        <v>275917</v>
      </c>
      <c r="D34" s="99">
        <v>172215</v>
      </c>
      <c r="E34" s="99">
        <f>+VLOOKUP(A34,'[1]5'!$A$1:$E$65536,5,FALSE)</f>
        <v>462969</v>
      </c>
      <c r="F34" s="100">
        <v>4.3029246139400113E-3</v>
      </c>
      <c r="G34" s="101"/>
      <c r="H34" s="101"/>
      <c r="I34" s="101"/>
    </row>
    <row r="35" spans="1:9" x14ac:dyDescent="0.25">
      <c r="A35" s="57" t="s">
        <v>189</v>
      </c>
      <c r="B35" s="99">
        <v>953</v>
      </c>
      <c r="C35" s="99">
        <v>11702</v>
      </c>
      <c r="D35" s="99">
        <v>11627</v>
      </c>
      <c r="E35" s="99">
        <f>+VLOOKUP(A35,'[1]5'!$A$1:$E$65536,5,FALSE)</f>
        <v>24282</v>
      </c>
      <c r="F35" s="100">
        <v>2.2568166653856169E-3</v>
      </c>
      <c r="G35" s="101"/>
      <c r="H35" s="101"/>
      <c r="I35" s="101"/>
    </row>
    <row r="36" spans="1:9" x14ac:dyDescent="0.25">
      <c r="A36" s="57" t="s">
        <v>190</v>
      </c>
      <c r="B36" s="99"/>
      <c r="C36" s="99"/>
      <c r="D36" s="99"/>
      <c r="E36" s="99"/>
      <c r="F36" s="100"/>
      <c r="G36" s="101"/>
      <c r="H36" s="101"/>
      <c r="I36" s="101"/>
    </row>
    <row r="37" spans="1:9" x14ac:dyDescent="0.25">
      <c r="A37" s="57" t="s">
        <v>88</v>
      </c>
      <c r="B37" s="99"/>
      <c r="C37" s="99"/>
      <c r="D37" s="99"/>
      <c r="E37" s="99"/>
      <c r="F37" s="100"/>
      <c r="G37" s="101"/>
      <c r="H37" s="101"/>
      <c r="I37" s="101"/>
    </row>
    <row r="38" spans="1:9" x14ac:dyDescent="0.25">
      <c r="A38" s="57" t="s">
        <v>191</v>
      </c>
      <c r="B38" s="99">
        <v>0</v>
      </c>
      <c r="C38" s="99">
        <v>135227</v>
      </c>
      <c r="D38" s="99">
        <v>47071</v>
      </c>
      <c r="E38" s="99">
        <f>+VLOOKUP(A38,'[1]5'!$A$1:$E$65536,5,FALSE)</f>
        <v>182298</v>
      </c>
      <c r="F38" s="100">
        <v>6.6316726836448178E-4</v>
      </c>
      <c r="G38" s="101"/>
      <c r="H38" s="101"/>
      <c r="I38" s="101"/>
    </row>
    <row r="39" spans="1:9" x14ac:dyDescent="0.25">
      <c r="A39" s="57" t="s">
        <v>95</v>
      </c>
      <c r="B39" s="99"/>
      <c r="C39" s="99"/>
      <c r="D39" s="99"/>
      <c r="E39" s="99"/>
      <c r="F39" s="100"/>
      <c r="G39" s="101"/>
      <c r="H39" s="101"/>
      <c r="I39" s="101"/>
    </row>
    <row r="40" spans="1:9" x14ac:dyDescent="0.25">
      <c r="A40" s="57" t="s">
        <v>192</v>
      </c>
      <c r="B40" s="99">
        <v>100504</v>
      </c>
      <c r="C40" s="99">
        <v>1979291</v>
      </c>
      <c r="D40" s="99">
        <v>1313726</v>
      </c>
      <c r="E40" s="99">
        <f>+VLOOKUP(A40,'[1]5'!$A$1:$E$65536,5,FALSE)</f>
        <v>3393521</v>
      </c>
      <c r="F40" s="100">
        <v>2.5907638039450163E-3</v>
      </c>
      <c r="G40" s="101"/>
      <c r="H40" s="101"/>
      <c r="I40" s="101"/>
    </row>
    <row r="41" spans="1:9" x14ac:dyDescent="0.25">
      <c r="A41" s="57" t="s">
        <v>96</v>
      </c>
      <c r="B41" s="99"/>
      <c r="C41" s="99"/>
      <c r="D41" s="99"/>
      <c r="E41" s="99"/>
      <c r="F41" s="100"/>
      <c r="G41" s="101"/>
      <c r="H41" s="101"/>
      <c r="I41" s="101"/>
    </row>
    <row r="42" spans="1:9" x14ac:dyDescent="0.25">
      <c r="A42" s="57" t="s">
        <v>193</v>
      </c>
      <c r="B42" s="99">
        <v>644957</v>
      </c>
      <c r="C42" s="99">
        <v>12985909</v>
      </c>
      <c r="D42" s="99">
        <v>8753831</v>
      </c>
      <c r="E42" s="99">
        <f>+VLOOKUP(A42,'[1]5'!$A$1:$E$65536,5,FALSE)</f>
        <v>22384697</v>
      </c>
      <c r="F42" s="100">
        <v>2.3293149319839727E-2</v>
      </c>
      <c r="G42" s="101"/>
      <c r="H42" s="101"/>
      <c r="I42" s="101"/>
    </row>
    <row r="43" spans="1:9" x14ac:dyDescent="0.25">
      <c r="A43" s="57" t="s">
        <v>103</v>
      </c>
      <c r="B43" s="99"/>
      <c r="C43" s="99"/>
      <c r="D43" s="99"/>
      <c r="E43" s="99"/>
      <c r="F43" s="100"/>
      <c r="G43" s="101"/>
      <c r="H43" s="101"/>
      <c r="I43" s="101"/>
    </row>
    <row r="44" spans="1:9" x14ac:dyDescent="0.25">
      <c r="A44" s="57" t="s">
        <v>194</v>
      </c>
      <c r="B44" s="99">
        <v>872192</v>
      </c>
      <c r="C44" s="99">
        <v>31454683</v>
      </c>
      <c r="D44" s="99">
        <v>26635318</v>
      </c>
      <c r="E44" s="99">
        <f>+VLOOKUP(A44,'[1]5'!$A$1:$E$65536,5,FALSE)</f>
        <v>58962193</v>
      </c>
      <c r="F44" s="100">
        <v>2.4133601724694618E-2</v>
      </c>
      <c r="G44" s="101"/>
      <c r="H44" s="101"/>
      <c r="I44" s="101"/>
    </row>
    <row r="45" spans="1:9" x14ac:dyDescent="0.25">
      <c r="A45" s="57" t="s">
        <v>449</v>
      </c>
      <c r="B45" s="99"/>
      <c r="C45" s="99"/>
      <c r="D45" s="99"/>
      <c r="E45" s="99"/>
      <c r="F45" s="100"/>
      <c r="G45" s="101"/>
      <c r="H45" s="101"/>
      <c r="I45" s="101"/>
    </row>
    <row r="46" spans="1:9" x14ac:dyDescent="0.25">
      <c r="A46" s="57" t="s">
        <v>406</v>
      </c>
      <c r="B46" s="99">
        <v>10109</v>
      </c>
      <c r="C46" s="99">
        <v>699730</v>
      </c>
      <c r="D46" s="99">
        <v>223007</v>
      </c>
      <c r="E46" s="99">
        <f>+VLOOKUP(A46,'[1]5'!$A$1:$E$65536,5,FALSE)</f>
        <v>932846</v>
      </c>
      <c r="F46" s="100">
        <v>6.9970177807521638E-3</v>
      </c>
      <c r="G46" s="101"/>
      <c r="H46" s="101"/>
      <c r="I46" s="101"/>
    </row>
    <row r="47" spans="1:9" x14ac:dyDescent="0.25">
      <c r="A47" s="57" t="s">
        <v>195</v>
      </c>
      <c r="B47" s="99"/>
      <c r="C47" s="99"/>
      <c r="D47" s="99"/>
      <c r="E47" s="99"/>
      <c r="F47" s="100"/>
      <c r="G47" s="101"/>
      <c r="H47" s="101"/>
      <c r="I47" s="101"/>
    </row>
    <row r="48" spans="1:9" x14ac:dyDescent="0.25">
      <c r="A48" s="57" t="s">
        <v>75</v>
      </c>
      <c r="B48" s="99"/>
      <c r="C48" s="99"/>
      <c r="D48" s="99"/>
      <c r="E48" s="99"/>
      <c r="F48" s="100"/>
      <c r="G48" s="101"/>
      <c r="H48" s="101"/>
      <c r="I48" s="101"/>
    </row>
    <row r="49" spans="1:9" x14ac:dyDescent="0.25">
      <c r="A49" s="57" t="s">
        <v>196</v>
      </c>
      <c r="B49" s="99">
        <v>706</v>
      </c>
      <c r="C49" s="99">
        <v>38098</v>
      </c>
      <c r="D49" s="99">
        <v>26796</v>
      </c>
      <c r="E49" s="99">
        <f>+VLOOKUP(A49,'[1]5'!$A$1:$E$65536,5,FALSE)</f>
        <v>65600</v>
      </c>
      <c r="F49" s="100">
        <v>8.2245223386113335E-6</v>
      </c>
      <c r="G49" s="101"/>
      <c r="H49" s="101"/>
      <c r="I49" s="101"/>
    </row>
    <row r="50" spans="1:9" x14ac:dyDescent="0.25">
      <c r="A50" s="57" t="s">
        <v>86</v>
      </c>
      <c r="B50" s="99"/>
      <c r="C50" s="99"/>
      <c r="D50" s="99"/>
      <c r="E50" s="99"/>
      <c r="F50" s="100"/>
      <c r="G50" s="101"/>
      <c r="H50" s="101"/>
      <c r="I50" s="101"/>
    </row>
    <row r="51" spans="1:9" x14ac:dyDescent="0.25">
      <c r="A51" s="57" t="s">
        <v>197</v>
      </c>
      <c r="B51" s="99">
        <v>7201</v>
      </c>
      <c r="C51" s="99">
        <v>395171</v>
      </c>
      <c r="D51" s="99">
        <v>141671</v>
      </c>
      <c r="E51" s="99">
        <f>+VLOOKUP(A51,'[1]5'!$A$1:$E$65536,5,FALSE)</f>
        <v>544043</v>
      </c>
      <c r="F51" s="100">
        <v>4.8132423424862179E-4</v>
      </c>
      <c r="G51" s="101"/>
      <c r="H51" s="101"/>
      <c r="I51" s="101"/>
    </row>
    <row r="52" spans="1:9" x14ac:dyDescent="0.25">
      <c r="A52" s="57" t="s">
        <v>199</v>
      </c>
      <c r="B52" s="99"/>
      <c r="C52" s="99"/>
      <c r="D52" s="99"/>
      <c r="E52" s="99"/>
      <c r="F52" s="100"/>
      <c r="G52" s="101"/>
      <c r="H52" s="101"/>
      <c r="I52" s="101"/>
    </row>
    <row r="53" spans="1:9" x14ac:dyDescent="0.25">
      <c r="A53" s="57" t="s">
        <v>200</v>
      </c>
      <c r="B53" s="99"/>
      <c r="C53" s="99"/>
      <c r="D53" s="99"/>
      <c r="E53" s="99"/>
      <c r="F53" s="100"/>
      <c r="G53" s="101"/>
      <c r="H53" s="101"/>
      <c r="I53" s="101"/>
    </row>
    <row r="54" spans="1:9" x14ac:dyDescent="0.25">
      <c r="A54" s="57" t="s">
        <v>94</v>
      </c>
      <c r="B54" s="99"/>
      <c r="C54" s="99"/>
      <c r="D54" s="99"/>
      <c r="E54" s="99"/>
      <c r="F54" s="100"/>
      <c r="G54" s="101"/>
      <c r="H54" s="101"/>
      <c r="I54" s="101"/>
    </row>
    <row r="55" spans="1:9" x14ac:dyDescent="0.25">
      <c r="A55" s="57" t="s">
        <v>201</v>
      </c>
      <c r="B55" s="99">
        <v>5978</v>
      </c>
      <c r="C55" s="99">
        <v>1240317</v>
      </c>
      <c r="D55" s="99">
        <v>99737</v>
      </c>
      <c r="E55" s="99">
        <f>+VLOOKUP(A55,'[1]5'!$A$1:$E$65536,5,FALSE)</f>
        <v>1346032</v>
      </c>
      <c r="F55" s="100">
        <v>2.7647935300709935E-4</v>
      </c>
      <c r="G55" s="101"/>
      <c r="H55" s="101"/>
      <c r="I55" s="101"/>
    </row>
    <row r="56" spans="1:9" x14ac:dyDescent="0.25">
      <c r="A56" s="57" t="s">
        <v>109</v>
      </c>
      <c r="B56" s="99"/>
      <c r="C56" s="99"/>
      <c r="D56" s="99"/>
      <c r="E56" s="99"/>
      <c r="F56" s="100"/>
      <c r="G56" s="101"/>
      <c r="H56" s="101"/>
      <c r="I56" s="101"/>
    </row>
    <row r="57" spans="1:9" x14ac:dyDescent="0.25">
      <c r="A57" s="57" t="s">
        <v>202</v>
      </c>
      <c r="B57" s="99">
        <v>110939</v>
      </c>
      <c r="C57" s="99">
        <v>3966280</v>
      </c>
      <c r="D57" s="99">
        <v>3062540</v>
      </c>
      <c r="E57" s="99">
        <f>+VLOOKUP(A57,'[1]5'!$A$1:$E$65536,5,FALSE)</f>
        <v>7139759</v>
      </c>
      <c r="F57" s="100">
        <v>1.1872489265182197E-2</v>
      </c>
      <c r="G57" s="101"/>
      <c r="H57" s="101"/>
      <c r="I57" s="101"/>
    </row>
    <row r="58" spans="1:9" x14ac:dyDescent="0.25">
      <c r="A58" s="57" t="s">
        <v>112</v>
      </c>
      <c r="B58" s="99"/>
      <c r="C58" s="99"/>
      <c r="D58" s="99"/>
      <c r="E58" s="99"/>
      <c r="F58" s="100"/>
      <c r="G58" s="101"/>
      <c r="H58" s="101"/>
      <c r="I58" s="101"/>
    </row>
    <row r="59" spans="1:9" x14ac:dyDescent="0.25">
      <c r="A59" s="57" t="s">
        <v>203</v>
      </c>
      <c r="B59" s="99">
        <v>298022</v>
      </c>
      <c r="C59" s="99">
        <v>7430580</v>
      </c>
      <c r="D59" s="99">
        <v>3131783</v>
      </c>
      <c r="E59" s="99">
        <f>+VLOOKUP(A59,'[1]5'!$A$1:$E$65536,5,FALSE)</f>
        <v>10860385</v>
      </c>
      <c r="F59" s="100">
        <v>6.4423178674864038E-5</v>
      </c>
      <c r="G59" s="101"/>
      <c r="H59" s="101"/>
      <c r="I59" s="101"/>
    </row>
    <row r="60" spans="1:9" x14ac:dyDescent="0.25">
      <c r="A60" s="57" t="s">
        <v>113</v>
      </c>
      <c r="B60" s="99"/>
      <c r="C60" s="99"/>
      <c r="D60" s="99"/>
      <c r="E60" s="99"/>
      <c r="F60" s="100"/>
      <c r="G60" s="101"/>
      <c r="H60" s="101"/>
      <c r="I60" s="101"/>
    </row>
    <row r="61" spans="1:9" x14ac:dyDescent="0.25">
      <c r="A61" s="57" t="s">
        <v>204</v>
      </c>
      <c r="B61" s="99">
        <v>90509</v>
      </c>
      <c r="C61" s="99">
        <v>2418240</v>
      </c>
      <c r="D61" s="99">
        <v>685453</v>
      </c>
      <c r="E61" s="99">
        <f>+VLOOKUP(A61,'[1]5'!$A$1:$E$65536,5,FALSE)</f>
        <v>3194202</v>
      </c>
      <c r="F61" s="100">
        <v>5.0021932025910015E-4</v>
      </c>
      <c r="G61" s="101"/>
      <c r="H61" s="101"/>
      <c r="I61" s="101"/>
    </row>
    <row r="62" spans="1:9" x14ac:dyDescent="0.25">
      <c r="A62" s="57"/>
      <c r="B62" s="99"/>
      <c r="C62" s="99"/>
      <c r="D62" s="99"/>
      <c r="E62" s="99"/>
      <c r="F62" s="100"/>
      <c r="G62" s="101"/>
      <c r="H62" s="101"/>
      <c r="I62" s="101"/>
    </row>
    <row r="63" spans="1:9" x14ac:dyDescent="0.25">
      <c r="A63" s="57"/>
      <c r="B63" s="99"/>
      <c r="C63" s="99"/>
      <c r="D63" s="99"/>
      <c r="E63" s="99"/>
      <c r="F63" s="100"/>
      <c r="G63" s="101"/>
      <c r="H63" s="101"/>
      <c r="I63" s="101"/>
    </row>
    <row r="64" spans="1:9" x14ac:dyDescent="0.25">
      <c r="A64" s="57"/>
      <c r="B64" s="99"/>
      <c r="C64" s="99"/>
      <c r="D64" s="99"/>
      <c r="E64" s="99"/>
      <c r="F64" s="100"/>
      <c r="G64" s="102"/>
      <c r="H64" s="102"/>
      <c r="I64" s="102"/>
    </row>
    <row r="65" spans="1:9" x14ac:dyDescent="0.25">
      <c r="A65" s="57"/>
      <c r="B65" s="99"/>
      <c r="C65" s="99"/>
      <c r="D65" s="99"/>
      <c r="E65" s="99"/>
      <c r="F65" s="100"/>
      <c r="G65" s="102"/>
      <c r="H65" s="102"/>
      <c r="I65" s="102"/>
    </row>
    <row r="66" spans="1:9" x14ac:dyDescent="0.25">
      <c r="A66" s="57"/>
      <c r="B66" s="99"/>
      <c r="C66" s="99"/>
      <c r="D66" s="99"/>
      <c r="E66" s="99"/>
      <c r="F66" s="100"/>
      <c r="G66" s="102"/>
      <c r="H66" s="102"/>
      <c r="I66" s="102"/>
    </row>
    <row r="67" spans="1:9" x14ac:dyDescent="0.25">
      <c r="A67" s="57"/>
      <c r="B67" s="99"/>
      <c r="C67" s="99"/>
      <c r="D67" s="99"/>
      <c r="E67" s="99"/>
      <c r="F67" s="100"/>
    </row>
    <row r="68" spans="1:9" x14ac:dyDescent="0.25">
      <c r="A68" s="13"/>
      <c r="B68" s="24"/>
      <c r="C68" s="24"/>
      <c r="D68" s="24"/>
      <c r="E68" s="24"/>
      <c r="F68" s="103"/>
    </row>
    <row r="69" spans="1:9" x14ac:dyDescent="0.25">
      <c r="A69" s="13"/>
      <c r="B69" s="24"/>
      <c r="C69" s="24"/>
      <c r="D69" s="24"/>
      <c r="E69" s="24"/>
      <c r="F69" s="103"/>
    </row>
    <row r="70" spans="1:9" x14ac:dyDescent="0.25">
      <c r="A70" s="13"/>
      <c r="B70" s="24"/>
      <c r="C70" s="24"/>
      <c r="D70" s="24"/>
      <c r="E70" s="24"/>
      <c r="F70" s="103"/>
    </row>
    <row r="71" spans="1:9" x14ac:dyDescent="0.25">
      <c r="A71" s="13"/>
      <c r="B71" s="24"/>
      <c r="C71" s="24"/>
      <c r="D71" s="24"/>
      <c r="E71" s="24"/>
      <c r="F71" s="103"/>
    </row>
    <row r="72" spans="1:9" x14ac:dyDescent="0.25">
      <c r="A72" s="13"/>
      <c r="B72" s="24"/>
      <c r="C72" s="24"/>
      <c r="D72" s="24"/>
      <c r="E72" s="24"/>
      <c r="F72" s="103"/>
    </row>
    <row r="73" spans="1:9" x14ac:dyDescent="0.25">
      <c r="F73" s="103"/>
    </row>
    <row r="74" spans="1:9" x14ac:dyDescent="0.25">
      <c r="F74" s="103"/>
    </row>
    <row r="75" spans="1:9" x14ac:dyDescent="0.25">
      <c r="F75" s="103"/>
    </row>
    <row r="76" spans="1:9" x14ac:dyDescent="0.25">
      <c r="F76" s="103"/>
    </row>
    <row r="77" spans="1:9" x14ac:dyDescent="0.25">
      <c r="F77" s="103"/>
    </row>
  </sheetData>
  <sheetProtection sheet="1" objects="1" scenarios="1"/>
  <mergeCells count="4">
    <mergeCell ref="A5:F5"/>
    <mergeCell ref="A7:F7"/>
    <mergeCell ref="A6:F6"/>
    <mergeCell ref="A1:F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223"/>
  <sheetViews>
    <sheetView showGridLines="0" topLeftCell="A191" zoomScale="90" zoomScaleNormal="90" workbookViewId="0">
      <selection activeCell="K205" sqref="K205"/>
    </sheetView>
  </sheetViews>
  <sheetFormatPr baseColWidth="10" defaultRowHeight="15" x14ac:dyDescent="0.25"/>
  <cols>
    <col min="1" max="1" width="50.85546875" style="1" customWidth="1"/>
    <col min="2" max="2" width="8.42578125" style="111" customWidth="1"/>
    <col min="3" max="3" width="14.140625" style="1" customWidth="1"/>
    <col min="4" max="4" width="16.140625" style="1" customWidth="1"/>
    <col min="5" max="5" width="9.140625" style="1" customWidth="1"/>
    <col min="6" max="6" width="9" style="1" bestFit="1" customWidth="1"/>
    <col min="7" max="7" width="11.85546875" style="1" bestFit="1" customWidth="1"/>
    <col min="8" max="8" width="9" style="1" bestFit="1" customWidth="1"/>
    <col min="9" max="9" width="13.5703125" style="1" bestFit="1" customWidth="1"/>
    <col min="10" max="10" width="7.42578125" style="1" customWidth="1"/>
    <col min="11" max="11" width="13.5703125" style="1" bestFit="1" customWidth="1"/>
    <col min="12" max="12" width="9" style="1" bestFit="1" customWidth="1"/>
    <col min="13" max="13" width="13" style="1" customWidth="1"/>
    <col min="14" max="14" width="7.42578125" style="1" customWidth="1"/>
    <col min="15" max="16384" width="11.42578125" style="1"/>
  </cols>
  <sheetData>
    <row r="1" spans="1:14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5.75" x14ac:dyDescent="0.25">
      <c r="A5" s="73" t="s">
        <v>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1:14" ht="15.75" x14ac:dyDescent="0.25">
      <c r="A6" s="76" t="s">
        <v>484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8"/>
    </row>
    <row r="7" spans="1:14" ht="15.75" x14ac:dyDescent="0.25">
      <c r="A7" s="76" t="s">
        <v>476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</row>
    <row r="8" spans="1:14" ht="15.75" x14ac:dyDescent="0.25">
      <c r="A8" s="79" t="str">
        <f>'1'!A8:I8</f>
        <v>Al 31-05-2018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1"/>
    </row>
    <row r="9" spans="1:14" ht="15.75" x14ac:dyDescent="0.25">
      <c r="A9" s="49"/>
      <c r="B9" s="104"/>
      <c r="C9" s="105"/>
      <c r="D9" s="105"/>
      <c r="E9" s="105"/>
      <c r="F9" s="105"/>
      <c r="G9" s="49"/>
      <c r="H9" s="49"/>
      <c r="I9" s="49"/>
      <c r="J9" s="49"/>
      <c r="K9" s="49"/>
      <c r="L9" s="49"/>
      <c r="M9" s="52"/>
      <c r="N9" s="52"/>
    </row>
    <row r="10" spans="1:14" s="111" customFormat="1" ht="15" customHeight="1" x14ac:dyDescent="0.25">
      <c r="A10" s="106" t="s">
        <v>490</v>
      </c>
      <c r="B10" s="107" t="s">
        <v>19</v>
      </c>
      <c r="C10" s="108" t="s">
        <v>28</v>
      </c>
      <c r="D10" s="108" t="s">
        <v>20</v>
      </c>
      <c r="E10" s="109" t="s">
        <v>480</v>
      </c>
      <c r="F10" s="110"/>
      <c r="G10" s="106" t="s">
        <v>479</v>
      </c>
      <c r="H10" s="106"/>
      <c r="I10" s="106" t="s">
        <v>481</v>
      </c>
      <c r="J10" s="106"/>
      <c r="K10" s="106" t="s">
        <v>491</v>
      </c>
      <c r="L10" s="106"/>
      <c r="M10" s="106" t="s">
        <v>2</v>
      </c>
      <c r="N10" s="106"/>
    </row>
    <row r="11" spans="1:14" s="111" customFormat="1" ht="15.75" x14ac:dyDescent="0.25">
      <c r="A11" s="106"/>
      <c r="B11" s="107"/>
      <c r="C11" s="108"/>
      <c r="D11" s="108"/>
      <c r="E11" s="112" t="s">
        <v>10</v>
      </c>
      <c r="F11" s="112" t="s">
        <v>11</v>
      </c>
      <c r="G11" s="112" t="s">
        <v>10</v>
      </c>
      <c r="H11" s="112" t="s">
        <v>11</v>
      </c>
      <c r="I11" s="112" t="s">
        <v>10</v>
      </c>
      <c r="J11" s="112" t="s">
        <v>11</v>
      </c>
      <c r="K11" s="112" t="s">
        <v>10</v>
      </c>
      <c r="L11" s="112" t="s">
        <v>11</v>
      </c>
      <c r="M11" s="112" t="s">
        <v>10</v>
      </c>
      <c r="N11" s="112" t="s">
        <v>11</v>
      </c>
    </row>
    <row r="12" spans="1:14" x14ac:dyDescent="0.25">
      <c r="A12" s="113" t="s">
        <v>172</v>
      </c>
      <c r="B12" s="114" t="s">
        <v>24</v>
      </c>
      <c r="C12" s="115" t="s">
        <v>24</v>
      </c>
      <c r="D12" s="115" t="s">
        <v>24</v>
      </c>
      <c r="E12" s="63">
        <v>0</v>
      </c>
      <c r="F12" s="64">
        <v>0</v>
      </c>
      <c r="G12" s="63">
        <v>22663.917095644698</v>
      </c>
      <c r="H12" s="64">
        <v>7.2262009287028972E-2</v>
      </c>
      <c r="I12" s="63">
        <v>194997.63288587361</v>
      </c>
      <c r="J12" s="64">
        <v>3.7833294979282672E-2</v>
      </c>
      <c r="K12" s="63">
        <v>15862.766398279999</v>
      </c>
      <c r="L12" s="64">
        <v>1.5335769097428481E-2</v>
      </c>
      <c r="M12" s="63">
        <v>233524.31637979829</v>
      </c>
      <c r="N12" s="116">
        <v>3.5762822097904233E-2</v>
      </c>
    </row>
    <row r="13" spans="1:14" x14ac:dyDescent="0.25">
      <c r="A13" s="62" t="s">
        <v>100</v>
      </c>
      <c r="B13" s="114" t="s">
        <v>24</v>
      </c>
      <c r="C13" s="115" t="s">
        <v>24</v>
      </c>
      <c r="D13" s="115" t="s">
        <v>24</v>
      </c>
      <c r="E13" s="117">
        <v>0</v>
      </c>
      <c r="F13" s="67">
        <v>0</v>
      </c>
      <c r="G13" s="117">
        <v>526.6621406459999</v>
      </c>
      <c r="H13" s="67">
        <v>1.6792183071390298E-3</v>
      </c>
      <c r="I13" s="117">
        <v>2347.6726567614</v>
      </c>
      <c r="J13" s="67">
        <v>4.5549369406978462E-4</v>
      </c>
      <c r="K13" s="117">
        <v>195.52459436680002</v>
      </c>
      <c r="L13" s="67">
        <v>1.8902882112685845E-4</v>
      </c>
      <c r="M13" s="117">
        <v>3069.8593917742</v>
      </c>
      <c r="N13" s="67">
        <v>4.7013020740438249E-4</v>
      </c>
    </row>
    <row r="14" spans="1:14" x14ac:dyDescent="0.25">
      <c r="A14" s="62" t="s">
        <v>205</v>
      </c>
      <c r="B14" s="114" t="s">
        <v>331</v>
      </c>
      <c r="C14" s="115">
        <v>5.8125</v>
      </c>
      <c r="D14" s="115">
        <v>3.9835616438356163</v>
      </c>
      <c r="E14" s="117">
        <v>0</v>
      </c>
      <c r="F14" s="67">
        <v>0</v>
      </c>
      <c r="G14" s="117">
        <v>127.70497414020001</v>
      </c>
      <c r="H14" s="67">
        <v>4.0717665831438752E-4</v>
      </c>
      <c r="I14" s="117">
        <v>360.33951301979999</v>
      </c>
      <c r="J14" s="67">
        <v>6.9912802976167712E-5</v>
      </c>
      <c r="K14" s="117">
        <v>18.708372007800001</v>
      </c>
      <c r="L14" s="67">
        <v>1.808683719452142E-5</v>
      </c>
      <c r="M14" s="117">
        <v>506.75285916780001</v>
      </c>
      <c r="N14" s="67">
        <v>7.7606103856643705E-5</v>
      </c>
    </row>
    <row r="15" spans="1:14" x14ac:dyDescent="0.25">
      <c r="A15" s="62" t="s">
        <v>206</v>
      </c>
      <c r="B15" s="114" t="s">
        <v>331</v>
      </c>
      <c r="C15" s="115">
        <v>5</v>
      </c>
      <c r="D15" s="115">
        <v>4.882191780821918</v>
      </c>
      <c r="E15" s="117">
        <v>0</v>
      </c>
      <c r="F15" s="67">
        <v>0</v>
      </c>
      <c r="G15" s="117">
        <v>398.95716650579999</v>
      </c>
      <c r="H15" s="67">
        <v>1.2720416488246422E-3</v>
      </c>
      <c r="I15" s="117">
        <v>1810.9965760488001</v>
      </c>
      <c r="J15" s="67">
        <v>3.5136820203466554E-4</v>
      </c>
      <c r="K15" s="117">
        <v>176.81622235899999</v>
      </c>
      <c r="L15" s="67">
        <v>1.7094198393233703E-4</v>
      </c>
      <c r="M15" s="117">
        <v>2386.7699649136002</v>
      </c>
      <c r="N15" s="67">
        <v>3.6551923571420555E-4</v>
      </c>
    </row>
    <row r="16" spans="1:14" x14ac:dyDescent="0.25">
      <c r="A16" s="62" t="s">
        <v>207</v>
      </c>
      <c r="B16" s="114" t="s">
        <v>331</v>
      </c>
      <c r="C16" s="115">
        <v>7.09375</v>
      </c>
      <c r="D16" s="115">
        <v>0.15616438356164383</v>
      </c>
      <c r="E16" s="117">
        <v>0</v>
      </c>
      <c r="F16" s="67">
        <v>0</v>
      </c>
      <c r="G16" s="117">
        <v>0</v>
      </c>
      <c r="H16" s="67">
        <v>0</v>
      </c>
      <c r="I16" s="117">
        <v>176.33656769279997</v>
      </c>
      <c r="J16" s="67">
        <v>3.4212689058951401E-5</v>
      </c>
      <c r="K16" s="117">
        <v>0</v>
      </c>
      <c r="L16" s="67">
        <v>0</v>
      </c>
      <c r="M16" s="117">
        <v>176.33656769279997</v>
      </c>
      <c r="N16" s="67">
        <v>2.700486783353323E-5</v>
      </c>
    </row>
    <row r="17" spans="1:14" x14ac:dyDescent="0.25">
      <c r="A17" s="62" t="s">
        <v>123</v>
      </c>
      <c r="B17" s="114" t="s">
        <v>24</v>
      </c>
      <c r="C17" s="115" t="s">
        <v>24</v>
      </c>
      <c r="D17" s="115" t="s">
        <v>24</v>
      </c>
      <c r="E17" s="117">
        <v>0</v>
      </c>
      <c r="F17" s="67">
        <v>0</v>
      </c>
      <c r="G17" s="117">
        <v>11471.945646343802</v>
      </c>
      <c r="H17" s="67">
        <v>3.6577341830979986E-2</v>
      </c>
      <c r="I17" s="117">
        <v>81141.073818981604</v>
      </c>
      <c r="J17" s="67">
        <v>1.5742930492525339E-2</v>
      </c>
      <c r="K17" s="117">
        <v>6686.3713153232002</v>
      </c>
      <c r="L17" s="67">
        <v>6.46423480097294E-3</v>
      </c>
      <c r="M17" s="117">
        <v>99299.390780648595</v>
      </c>
      <c r="N17" s="67">
        <v>1.520709492686397E-2</v>
      </c>
    </row>
    <row r="18" spans="1:14" x14ac:dyDescent="0.25">
      <c r="A18" s="62" t="s">
        <v>450</v>
      </c>
      <c r="B18" s="114" t="s">
        <v>332</v>
      </c>
      <c r="C18" s="115">
        <v>5.75</v>
      </c>
      <c r="D18" s="115">
        <v>9.8493150684931514</v>
      </c>
      <c r="E18" s="117">
        <v>0</v>
      </c>
      <c r="F18" s="67">
        <v>0</v>
      </c>
      <c r="G18" s="117">
        <v>1919.7446763437999</v>
      </c>
      <c r="H18" s="67">
        <v>6.1209457767271245E-3</v>
      </c>
      <c r="I18" s="117">
        <v>25542.3656089816</v>
      </c>
      <c r="J18" s="67">
        <v>4.9557106835182111E-3</v>
      </c>
      <c r="K18" s="117">
        <v>2277.6631753232</v>
      </c>
      <c r="L18" s="67">
        <v>2.2019940066859835E-3</v>
      </c>
      <c r="M18" s="117">
        <v>29739.773460648597</v>
      </c>
      <c r="N18" s="67">
        <v>4.5544645799342441E-3</v>
      </c>
    </row>
    <row r="19" spans="1:14" x14ac:dyDescent="0.25">
      <c r="A19" s="62" t="s">
        <v>457</v>
      </c>
      <c r="B19" s="114" t="s">
        <v>331</v>
      </c>
      <c r="C19" s="115">
        <v>6.5625</v>
      </c>
      <c r="D19" s="115">
        <v>9.8493150684931514</v>
      </c>
      <c r="E19" s="117">
        <v>0</v>
      </c>
      <c r="F19" s="67">
        <v>0</v>
      </c>
      <c r="G19" s="117">
        <v>9552.2009699999999</v>
      </c>
      <c r="H19" s="67">
        <v>3.0456396054252859E-2</v>
      </c>
      <c r="I19" s="117">
        <v>55598.708210000004</v>
      </c>
      <c r="J19" s="67">
        <v>1.0787219809007128E-2</v>
      </c>
      <c r="K19" s="117">
        <v>4408.7081399999997</v>
      </c>
      <c r="L19" s="67">
        <v>4.262240794286957E-3</v>
      </c>
      <c r="M19" s="117">
        <v>69559.617320000005</v>
      </c>
      <c r="N19" s="67">
        <v>1.0652630346929728E-2</v>
      </c>
    </row>
    <row r="20" spans="1:14" x14ac:dyDescent="0.25">
      <c r="A20" s="62" t="s">
        <v>108</v>
      </c>
      <c r="B20" s="114" t="s">
        <v>24</v>
      </c>
      <c r="C20" s="115" t="s">
        <v>24</v>
      </c>
      <c r="D20" s="115" t="s">
        <v>24</v>
      </c>
      <c r="E20" s="117">
        <v>0</v>
      </c>
      <c r="F20" s="67">
        <v>0</v>
      </c>
      <c r="G20" s="117">
        <v>10665.309308654902</v>
      </c>
      <c r="H20" s="67">
        <v>3.4005449148909961E-2</v>
      </c>
      <c r="I20" s="117">
        <v>111508.8864101306</v>
      </c>
      <c r="J20" s="67">
        <v>2.1634870792687548E-2</v>
      </c>
      <c r="K20" s="117">
        <v>8980.8704885899988</v>
      </c>
      <c r="L20" s="67">
        <v>8.6825054753286827E-3</v>
      </c>
      <c r="M20" s="117">
        <v>131155.06620737549</v>
      </c>
      <c r="N20" s="67">
        <v>2.008559696363588E-2</v>
      </c>
    </row>
    <row r="21" spans="1:14" x14ac:dyDescent="0.25">
      <c r="A21" s="62" t="s">
        <v>208</v>
      </c>
      <c r="B21" s="114" t="s">
        <v>331</v>
      </c>
      <c r="C21" s="115">
        <v>8.0625</v>
      </c>
      <c r="D21" s="115">
        <v>17.158904109589042</v>
      </c>
      <c r="E21" s="117">
        <v>0</v>
      </c>
      <c r="F21" s="67">
        <v>0</v>
      </c>
      <c r="G21" s="117">
        <v>110.81795914999999</v>
      </c>
      <c r="H21" s="67">
        <v>3.5333381954550882E-4</v>
      </c>
      <c r="I21" s="117">
        <v>1108.1795915</v>
      </c>
      <c r="J21" s="67">
        <v>2.1500817602118578E-4</v>
      </c>
      <c r="K21" s="117">
        <v>110.81795914999999</v>
      </c>
      <c r="L21" s="67">
        <v>1.0713633364461172E-4</v>
      </c>
      <c r="M21" s="117">
        <v>1329.8155098</v>
      </c>
      <c r="N21" s="67">
        <v>2.0365311945786456E-4</v>
      </c>
    </row>
    <row r="22" spans="1:14" x14ac:dyDescent="0.25">
      <c r="A22" s="62" t="s">
        <v>209</v>
      </c>
      <c r="B22" s="114" t="s">
        <v>331</v>
      </c>
      <c r="C22" s="115">
        <v>7.1875</v>
      </c>
      <c r="D22" s="115">
        <v>4.9863013698630141</v>
      </c>
      <c r="E22" s="117">
        <v>0</v>
      </c>
      <c r="F22" s="67">
        <v>0</v>
      </c>
      <c r="G22" s="117">
        <v>373.16780628139998</v>
      </c>
      <c r="H22" s="67">
        <v>1.1898144248113558E-3</v>
      </c>
      <c r="I22" s="117">
        <v>2989.6194451656002</v>
      </c>
      <c r="J22" s="67">
        <v>5.8004373012542087E-4</v>
      </c>
      <c r="K22" s="117">
        <v>0</v>
      </c>
      <c r="L22" s="67">
        <v>0</v>
      </c>
      <c r="M22" s="117">
        <v>3362.787251447</v>
      </c>
      <c r="N22" s="67">
        <v>5.1499031917090368E-4</v>
      </c>
    </row>
    <row r="23" spans="1:14" x14ac:dyDescent="0.25">
      <c r="A23" s="62" t="s">
        <v>210</v>
      </c>
      <c r="B23" s="114" t="s">
        <v>331</v>
      </c>
      <c r="C23" s="115">
        <v>6.25</v>
      </c>
      <c r="D23" s="115">
        <v>5.13972602739726</v>
      </c>
      <c r="E23" s="117">
        <v>0</v>
      </c>
      <c r="F23" s="67">
        <v>0</v>
      </c>
      <c r="G23" s="117">
        <v>545.33694010350007</v>
      </c>
      <c r="H23" s="67">
        <v>1.7387613475647555E-3</v>
      </c>
      <c r="I23" s="117">
        <v>3180.2632262249999</v>
      </c>
      <c r="J23" s="67">
        <v>6.1703229402766788E-4</v>
      </c>
      <c r="K23" s="117">
        <v>0</v>
      </c>
      <c r="L23" s="67">
        <v>0</v>
      </c>
      <c r="M23" s="117">
        <v>3725.6001663285001</v>
      </c>
      <c r="N23" s="67">
        <v>5.7055290010841336E-4</v>
      </c>
    </row>
    <row r="24" spans="1:14" x14ac:dyDescent="0.25">
      <c r="A24" s="62" t="s">
        <v>211</v>
      </c>
      <c r="B24" s="114" t="s">
        <v>331</v>
      </c>
      <c r="C24" s="115">
        <v>7.03125</v>
      </c>
      <c r="D24" s="115">
        <v>10.860273972602739</v>
      </c>
      <c r="E24" s="63">
        <v>0</v>
      </c>
      <c r="F24" s="64">
        <v>0</v>
      </c>
      <c r="G24" s="63">
        <v>3682.50580008</v>
      </c>
      <c r="H24" s="64">
        <v>1.1741362589790631E-2</v>
      </c>
      <c r="I24" s="63">
        <v>49497.210312839998</v>
      </c>
      <c r="J24" s="64">
        <v>9.6034117476352706E-3</v>
      </c>
      <c r="K24" s="63">
        <v>4548.9777530399997</v>
      </c>
      <c r="L24" s="64">
        <v>4.3978503306664586E-3</v>
      </c>
      <c r="M24" s="63">
        <v>57728.693865959998</v>
      </c>
      <c r="N24" s="64">
        <v>8.8407967130711279E-3</v>
      </c>
    </row>
    <row r="25" spans="1:14" x14ac:dyDescent="0.25">
      <c r="A25" s="62" t="s">
        <v>212</v>
      </c>
      <c r="B25" s="114" t="s">
        <v>331</v>
      </c>
      <c r="C25" s="115">
        <v>5.78125</v>
      </c>
      <c r="D25" s="115">
        <v>9.6986301369863011</v>
      </c>
      <c r="E25" s="117">
        <v>0</v>
      </c>
      <c r="F25" s="67">
        <v>0</v>
      </c>
      <c r="G25" s="117">
        <v>5953.48080304</v>
      </c>
      <c r="H25" s="67">
        <v>1.8982176967197707E-2</v>
      </c>
      <c r="I25" s="117">
        <v>54733.613834399999</v>
      </c>
      <c r="J25" s="67">
        <v>1.0619374844878005E-2</v>
      </c>
      <c r="K25" s="117">
        <v>4321.0747763999998</v>
      </c>
      <c r="L25" s="67">
        <v>4.1775188110176132E-3</v>
      </c>
      <c r="M25" s="117">
        <v>65008.169413839998</v>
      </c>
      <c r="N25" s="67">
        <v>9.9556039118275704E-3</v>
      </c>
    </row>
    <row r="26" spans="1:14" x14ac:dyDescent="0.25">
      <c r="A26" s="62" t="s">
        <v>174</v>
      </c>
      <c r="B26" s="114" t="s">
        <v>24</v>
      </c>
      <c r="C26" s="115" t="s">
        <v>24</v>
      </c>
      <c r="D26" s="115" t="s">
        <v>24</v>
      </c>
      <c r="E26" s="117">
        <v>393.87218320000005</v>
      </c>
      <c r="F26" s="67">
        <v>1.4229580708375633E-2</v>
      </c>
      <c r="G26" s="117">
        <v>12516.210230338</v>
      </c>
      <c r="H26" s="67">
        <v>3.9906892356083405E-2</v>
      </c>
      <c r="I26" s="117">
        <v>117010.8457992358</v>
      </c>
      <c r="J26" s="67">
        <v>2.2702356840858598E-2</v>
      </c>
      <c r="K26" s="117">
        <v>5820.9914070831001</v>
      </c>
      <c r="L26" s="67">
        <v>5.6276047882052411E-3</v>
      </c>
      <c r="M26" s="117">
        <v>135741.9196198569</v>
      </c>
      <c r="N26" s="67">
        <v>2.0788045535685005E-2</v>
      </c>
    </row>
    <row r="27" spans="1:14" x14ac:dyDescent="0.25">
      <c r="A27" s="62" t="s">
        <v>70</v>
      </c>
      <c r="B27" s="114" t="s">
        <v>24</v>
      </c>
      <c r="C27" s="115" t="s">
        <v>24</v>
      </c>
      <c r="D27" s="115" t="s">
        <v>24</v>
      </c>
      <c r="E27" s="117">
        <v>0</v>
      </c>
      <c r="F27" s="67">
        <v>0</v>
      </c>
      <c r="G27" s="117">
        <v>374.29463672100002</v>
      </c>
      <c r="H27" s="67">
        <v>1.193407229680331E-3</v>
      </c>
      <c r="I27" s="117">
        <v>1653.5844954094998</v>
      </c>
      <c r="J27" s="67">
        <v>3.2082722780850761E-4</v>
      </c>
      <c r="K27" s="117">
        <v>0</v>
      </c>
      <c r="L27" s="67">
        <v>0</v>
      </c>
      <c r="M27" s="117">
        <v>2027.8791321304998</v>
      </c>
      <c r="N27" s="67">
        <v>3.1055729768409367E-4</v>
      </c>
    </row>
    <row r="28" spans="1:14" x14ac:dyDescent="0.25">
      <c r="A28" s="62" t="s">
        <v>213</v>
      </c>
      <c r="B28" s="114" t="s">
        <v>331</v>
      </c>
      <c r="C28" s="115">
        <v>5.21875</v>
      </c>
      <c r="D28" s="115">
        <v>1.8246575342465754</v>
      </c>
      <c r="E28" s="117">
        <v>0</v>
      </c>
      <c r="F28" s="67">
        <v>0</v>
      </c>
      <c r="G28" s="117">
        <v>309.954498543</v>
      </c>
      <c r="H28" s="67">
        <v>9.8826406564004156E-4</v>
      </c>
      <c r="I28" s="117">
        <v>313.16495003450001</v>
      </c>
      <c r="J28" s="67">
        <v>6.0760029526932163E-5</v>
      </c>
      <c r="K28" s="117">
        <v>0</v>
      </c>
      <c r="L28" s="67">
        <v>0</v>
      </c>
      <c r="M28" s="117">
        <v>623.11944857749995</v>
      </c>
      <c r="N28" s="67">
        <v>9.5426935964040366E-5</v>
      </c>
    </row>
    <row r="29" spans="1:14" x14ac:dyDescent="0.25">
      <c r="A29" s="62" t="s">
        <v>214</v>
      </c>
      <c r="B29" s="114" t="s">
        <v>331</v>
      </c>
      <c r="C29" s="115">
        <v>5.75</v>
      </c>
      <c r="D29" s="115">
        <v>1.5616438356164384</v>
      </c>
      <c r="E29" s="117">
        <v>0</v>
      </c>
      <c r="F29" s="67">
        <v>0</v>
      </c>
      <c r="G29" s="117">
        <v>64.340138178000004</v>
      </c>
      <c r="H29" s="67">
        <v>2.0514316404028954E-4</v>
      </c>
      <c r="I29" s="117">
        <v>1340.4195453750001</v>
      </c>
      <c r="J29" s="67">
        <v>2.6006719828157546E-4</v>
      </c>
      <c r="K29" s="117">
        <v>0</v>
      </c>
      <c r="L29" s="67">
        <v>0</v>
      </c>
      <c r="M29" s="117">
        <v>1404.7596835530001</v>
      </c>
      <c r="N29" s="67">
        <v>2.1513036172005336E-4</v>
      </c>
    </row>
    <row r="30" spans="1:14" x14ac:dyDescent="0.25">
      <c r="A30" s="62" t="s">
        <v>71</v>
      </c>
      <c r="B30" s="114" t="s">
        <v>24</v>
      </c>
      <c r="C30" s="115" t="s">
        <v>24</v>
      </c>
      <c r="D30" s="115" t="s">
        <v>24</v>
      </c>
      <c r="E30" s="117">
        <v>393.87218320000005</v>
      </c>
      <c r="F30" s="67">
        <v>1.4229580708375633E-2</v>
      </c>
      <c r="G30" s="117">
        <v>0</v>
      </c>
      <c r="H30" s="67">
        <v>0</v>
      </c>
      <c r="I30" s="117">
        <v>0</v>
      </c>
      <c r="J30" s="67">
        <v>0</v>
      </c>
      <c r="K30" s="117">
        <v>0</v>
      </c>
      <c r="L30" s="67">
        <v>0</v>
      </c>
      <c r="M30" s="117">
        <v>393.87218320000005</v>
      </c>
      <c r="N30" s="67">
        <v>6.0319118092120429E-5</v>
      </c>
    </row>
    <row r="31" spans="1:14" x14ac:dyDescent="0.25">
      <c r="A31" s="62" t="s">
        <v>215</v>
      </c>
      <c r="B31" s="114" t="s">
        <v>331</v>
      </c>
      <c r="C31" s="115">
        <v>0</v>
      </c>
      <c r="D31" s="115">
        <v>0.43287671232876712</v>
      </c>
      <c r="E31" s="117">
        <v>393.87218320000005</v>
      </c>
      <c r="F31" s="67">
        <v>1.4229580708375633E-2</v>
      </c>
      <c r="G31" s="117">
        <v>0</v>
      </c>
      <c r="H31" s="67">
        <v>0</v>
      </c>
      <c r="I31" s="117">
        <v>0</v>
      </c>
      <c r="J31" s="67">
        <v>0</v>
      </c>
      <c r="K31" s="117">
        <v>0</v>
      </c>
      <c r="L31" s="67">
        <v>0</v>
      </c>
      <c r="M31" s="117">
        <v>393.87218320000005</v>
      </c>
      <c r="N31" s="67">
        <v>6.0319118092120429E-5</v>
      </c>
    </row>
    <row r="32" spans="1:14" x14ac:dyDescent="0.25">
      <c r="A32" s="113" t="s">
        <v>74</v>
      </c>
      <c r="B32" s="114" t="s">
        <v>24</v>
      </c>
      <c r="C32" s="115" t="s">
        <v>24</v>
      </c>
      <c r="D32" s="115" t="s">
        <v>24</v>
      </c>
      <c r="E32" s="117">
        <v>0</v>
      </c>
      <c r="F32" s="67">
        <v>0</v>
      </c>
      <c r="G32" s="117">
        <v>266.98464927649997</v>
      </c>
      <c r="H32" s="67">
        <v>8.5125828532174163E-4</v>
      </c>
      <c r="I32" s="117">
        <v>3297.4930943750001</v>
      </c>
      <c r="J32" s="67">
        <v>6.3977714542131107E-4</v>
      </c>
      <c r="K32" s="117">
        <v>0</v>
      </c>
      <c r="L32" s="67">
        <v>0</v>
      </c>
      <c r="M32" s="117">
        <v>3564.4777436515001</v>
      </c>
      <c r="N32" s="67">
        <v>5.4587798561766968E-4</v>
      </c>
    </row>
    <row r="33" spans="1:14" x14ac:dyDescent="0.25">
      <c r="A33" s="62" t="s">
        <v>216</v>
      </c>
      <c r="B33" s="114" t="s">
        <v>332</v>
      </c>
      <c r="C33" s="115">
        <v>6</v>
      </c>
      <c r="D33" s="115">
        <v>8.9589041095890405</v>
      </c>
      <c r="E33" s="117">
        <v>0</v>
      </c>
      <c r="F33" s="67">
        <v>0</v>
      </c>
      <c r="G33" s="117">
        <v>169.66429851409998</v>
      </c>
      <c r="H33" s="67">
        <v>5.4096046429940366E-4</v>
      </c>
      <c r="I33" s="117">
        <v>2918.2259344437998</v>
      </c>
      <c r="J33" s="67">
        <v>5.6619201453908194E-4</v>
      </c>
      <c r="K33" s="117">
        <v>0</v>
      </c>
      <c r="L33" s="67">
        <v>0</v>
      </c>
      <c r="M33" s="117">
        <v>3087.8902329578996</v>
      </c>
      <c r="N33" s="67">
        <v>4.7289152055379974E-4</v>
      </c>
    </row>
    <row r="34" spans="1:14" x14ac:dyDescent="0.25">
      <c r="A34" s="62" t="s">
        <v>217</v>
      </c>
      <c r="B34" s="114" t="s">
        <v>331</v>
      </c>
      <c r="C34" s="115">
        <v>7.1875</v>
      </c>
      <c r="D34" s="115">
        <v>2.2054794520547945</v>
      </c>
      <c r="E34" s="117">
        <v>0</v>
      </c>
      <c r="F34" s="67">
        <v>0</v>
      </c>
      <c r="G34" s="117">
        <v>54.252705532</v>
      </c>
      <c r="H34" s="67">
        <v>1.7298022643019695E-4</v>
      </c>
      <c r="I34" s="117">
        <v>314.66569208559997</v>
      </c>
      <c r="J34" s="67">
        <v>6.1051202377939597E-5</v>
      </c>
      <c r="K34" s="117">
        <v>0</v>
      </c>
      <c r="L34" s="67">
        <v>0</v>
      </c>
      <c r="M34" s="117">
        <v>368.91839761759996</v>
      </c>
      <c r="N34" s="67">
        <v>5.6497598310851843E-5</v>
      </c>
    </row>
    <row r="35" spans="1:14" x14ac:dyDescent="0.25">
      <c r="A35" s="62" t="s">
        <v>218</v>
      </c>
      <c r="B35" s="114" t="s">
        <v>331</v>
      </c>
      <c r="C35" s="115">
        <v>7.21875</v>
      </c>
      <c r="D35" s="115">
        <v>2.2383561643835614</v>
      </c>
      <c r="E35" s="117">
        <v>0</v>
      </c>
      <c r="F35" s="67">
        <v>0</v>
      </c>
      <c r="G35" s="117">
        <v>43.067645230399997</v>
      </c>
      <c r="H35" s="67">
        <v>1.3731759459214104E-4</v>
      </c>
      <c r="I35" s="117">
        <v>64.601467845599998</v>
      </c>
      <c r="J35" s="67">
        <v>1.2533928504289493E-5</v>
      </c>
      <c r="K35" s="117">
        <v>0</v>
      </c>
      <c r="L35" s="67">
        <v>0</v>
      </c>
      <c r="M35" s="117">
        <v>107.669113076</v>
      </c>
      <c r="N35" s="67">
        <v>1.6488866753018041E-5</v>
      </c>
    </row>
    <row r="36" spans="1:14" x14ac:dyDescent="0.25">
      <c r="A36" s="62" t="s">
        <v>76</v>
      </c>
      <c r="B36" s="114" t="s">
        <v>24</v>
      </c>
      <c r="C36" s="115" t="s">
        <v>24</v>
      </c>
      <c r="D36" s="115" t="s">
        <v>24</v>
      </c>
      <c r="E36" s="117">
        <v>0</v>
      </c>
      <c r="F36" s="67">
        <v>0</v>
      </c>
      <c r="G36" s="117">
        <v>2799.5492722343001</v>
      </c>
      <c r="H36" s="67">
        <v>8.9261293471888901E-3</v>
      </c>
      <c r="I36" s="117">
        <v>11217.100951628201</v>
      </c>
      <c r="J36" s="67">
        <v>2.1763335422831476E-3</v>
      </c>
      <c r="K36" s="117">
        <v>1046.8399367756999</v>
      </c>
      <c r="L36" s="67">
        <v>1.0120615250376196E-3</v>
      </c>
      <c r="M36" s="117">
        <v>15063.490160638201</v>
      </c>
      <c r="N36" s="67">
        <v>2.3068814723015189E-3</v>
      </c>
    </row>
    <row r="37" spans="1:14" x14ac:dyDescent="0.25">
      <c r="A37" s="62" t="s">
        <v>219</v>
      </c>
      <c r="B37" s="114" t="s">
        <v>332</v>
      </c>
      <c r="C37" s="115">
        <v>9.75</v>
      </c>
      <c r="D37" s="115">
        <v>51.471232876712328</v>
      </c>
      <c r="E37" s="117">
        <v>0</v>
      </c>
      <c r="F37" s="67">
        <v>0</v>
      </c>
      <c r="G37" s="117">
        <v>793.3924982579</v>
      </c>
      <c r="H37" s="67">
        <v>2.529665804698383E-3</v>
      </c>
      <c r="I37" s="117">
        <v>2144.3040493458002</v>
      </c>
      <c r="J37" s="67">
        <v>4.160362688692262E-4</v>
      </c>
      <c r="K37" s="117">
        <v>0</v>
      </c>
      <c r="L37" s="67">
        <v>0</v>
      </c>
      <c r="M37" s="117">
        <v>2937.6965476037003</v>
      </c>
      <c r="N37" s="67">
        <v>4.4989027540374434E-4</v>
      </c>
    </row>
    <row r="38" spans="1:14" x14ac:dyDescent="0.25">
      <c r="A38" s="62" t="s">
        <v>220</v>
      </c>
      <c r="B38" s="114" t="s">
        <v>331</v>
      </c>
      <c r="C38" s="115">
        <v>5.5</v>
      </c>
      <c r="D38" s="115">
        <v>4.3616438356164382</v>
      </c>
      <c r="E38" s="117">
        <v>0</v>
      </c>
      <c r="F38" s="67">
        <v>0</v>
      </c>
      <c r="G38" s="117">
        <v>272.74689106800002</v>
      </c>
      <c r="H38" s="67">
        <v>8.6963071265168E-4</v>
      </c>
      <c r="I38" s="117">
        <v>1255.664932464</v>
      </c>
      <c r="J38" s="67">
        <v>2.436231716353983E-4</v>
      </c>
      <c r="K38" s="117">
        <v>0</v>
      </c>
      <c r="L38" s="67">
        <v>0</v>
      </c>
      <c r="M38" s="117">
        <v>1528.411823532</v>
      </c>
      <c r="N38" s="67">
        <v>2.3406693137861538E-4</v>
      </c>
    </row>
    <row r="39" spans="1:14" x14ac:dyDescent="0.25">
      <c r="A39" s="62" t="s">
        <v>221</v>
      </c>
      <c r="B39" s="114" t="s">
        <v>331</v>
      </c>
      <c r="C39" s="115">
        <v>5.3125</v>
      </c>
      <c r="D39" s="115">
        <v>4.4986301369863018</v>
      </c>
      <c r="E39" s="117">
        <v>0</v>
      </c>
      <c r="F39" s="67">
        <v>0</v>
      </c>
      <c r="G39" s="117">
        <v>256.12183880140003</v>
      </c>
      <c r="H39" s="67">
        <v>8.1662312017697692E-4</v>
      </c>
      <c r="I39" s="117">
        <v>266.2452316394</v>
      </c>
      <c r="J39" s="67">
        <v>5.1656700834600682E-5</v>
      </c>
      <c r="K39" s="117">
        <v>0</v>
      </c>
      <c r="L39" s="67">
        <v>0</v>
      </c>
      <c r="M39" s="117">
        <v>522.36707044080003</v>
      </c>
      <c r="N39" s="67">
        <v>7.9997324902109516E-5</v>
      </c>
    </row>
    <row r="40" spans="1:14" x14ac:dyDescent="0.25">
      <c r="A40" s="62" t="s">
        <v>222</v>
      </c>
      <c r="B40" s="114" t="s">
        <v>331</v>
      </c>
      <c r="C40" s="115">
        <v>6.40625</v>
      </c>
      <c r="D40" s="115">
        <v>0.9068493150684932</v>
      </c>
      <c r="E40" s="117">
        <v>0</v>
      </c>
      <c r="F40" s="67">
        <v>0</v>
      </c>
      <c r="G40" s="117">
        <v>618.83350095000003</v>
      </c>
      <c r="H40" s="67">
        <v>1.9730990015563985E-3</v>
      </c>
      <c r="I40" s="117">
        <v>0</v>
      </c>
      <c r="J40" s="67">
        <v>0</v>
      </c>
      <c r="K40" s="117">
        <v>0</v>
      </c>
      <c r="L40" s="67">
        <v>0</v>
      </c>
      <c r="M40" s="117">
        <v>618.83350095000003</v>
      </c>
      <c r="N40" s="67">
        <v>9.4770569274269491E-5</v>
      </c>
    </row>
    <row r="41" spans="1:14" x14ac:dyDescent="0.25">
      <c r="A41" s="62" t="s">
        <v>223</v>
      </c>
      <c r="B41" s="114" t="s">
        <v>331</v>
      </c>
      <c r="C41" s="115">
        <v>5.625</v>
      </c>
      <c r="D41" s="115">
        <v>1.4438356164383561</v>
      </c>
      <c r="E41" s="117">
        <v>0</v>
      </c>
      <c r="F41" s="67">
        <v>0</v>
      </c>
      <c r="G41" s="117">
        <v>0</v>
      </c>
      <c r="H41" s="67">
        <v>0</v>
      </c>
      <c r="I41" s="117">
        <v>1541.7049360799999</v>
      </c>
      <c r="J41" s="67">
        <v>2.9912043933306775E-4</v>
      </c>
      <c r="K41" s="117">
        <v>0</v>
      </c>
      <c r="L41" s="67">
        <v>0</v>
      </c>
      <c r="M41" s="117">
        <v>1541.7049360799999</v>
      </c>
      <c r="N41" s="67">
        <v>2.3610269033747411E-4</v>
      </c>
    </row>
    <row r="42" spans="1:14" x14ac:dyDescent="0.25">
      <c r="A42" s="62" t="s">
        <v>224</v>
      </c>
      <c r="B42" s="114" t="s">
        <v>332</v>
      </c>
      <c r="C42" s="115">
        <v>6.125</v>
      </c>
      <c r="D42" s="115">
        <v>8.9041095890410951</v>
      </c>
      <c r="E42" s="117">
        <v>0</v>
      </c>
      <c r="F42" s="67">
        <v>0</v>
      </c>
      <c r="G42" s="117">
        <v>0</v>
      </c>
      <c r="H42" s="67">
        <v>0</v>
      </c>
      <c r="I42" s="117">
        <v>0</v>
      </c>
      <c r="J42" s="67">
        <v>0</v>
      </c>
      <c r="K42" s="117">
        <v>1046.8399367756999</v>
      </c>
      <c r="L42" s="67">
        <v>1.0120615250376196E-3</v>
      </c>
      <c r="M42" s="117">
        <v>1046.8399367756999</v>
      </c>
      <c r="N42" s="67">
        <v>1.6031713957788659E-4</v>
      </c>
    </row>
    <row r="43" spans="1:14" x14ac:dyDescent="0.25">
      <c r="A43" s="62" t="s">
        <v>225</v>
      </c>
      <c r="B43" s="114" t="s">
        <v>332</v>
      </c>
      <c r="C43" s="115">
        <v>5.375</v>
      </c>
      <c r="D43" s="115">
        <v>2.2986301369863016</v>
      </c>
      <c r="E43" s="117">
        <v>0</v>
      </c>
      <c r="F43" s="67">
        <v>0</v>
      </c>
      <c r="G43" s="117">
        <v>858.45454315699999</v>
      </c>
      <c r="H43" s="67">
        <v>2.7371107081054528E-3</v>
      </c>
      <c r="I43" s="117">
        <v>6009.1818020989995</v>
      </c>
      <c r="J43" s="67">
        <v>1.1658969616108546E-3</v>
      </c>
      <c r="K43" s="117">
        <v>0</v>
      </c>
      <c r="L43" s="67">
        <v>0</v>
      </c>
      <c r="M43" s="117">
        <v>6867.6363452559999</v>
      </c>
      <c r="N43" s="67">
        <v>1.0517365414274193E-3</v>
      </c>
    </row>
    <row r="44" spans="1:14" x14ac:dyDescent="0.25">
      <c r="A44" s="62" t="s">
        <v>78</v>
      </c>
      <c r="B44" s="114" t="s">
        <v>24</v>
      </c>
      <c r="C44" s="115" t="s">
        <v>24</v>
      </c>
      <c r="D44" s="115" t="s">
        <v>24</v>
      </c>
      <c r="E44" s="117">
        <v>0</v>
      </c>
      <c r="F44" s="67">
        <v>0</v>
      </c>
      <c r="G44" s="117">
        <v>4252.2944885705001</v>
      </c>
      <c r="H44" s="67">
        <v>1.3558086297593856E-2</v>
      </c>
      <c r="I44" s="117">
        <v>56078.928416136994</v>
      </c>
      <c r="J44" s="67">
        <v>1.0880391774455687E-2</v>
      </c>
      <c r="K44" s="117">
        <v>2319.5820926357997</v>
      </c>
      <c r="L44" s="67">
        <v>2.2425202819004965E-3</v>
      </c>
      <c r="M44" s="117">
        <v>62650.804997343294</v>
      </c>
      <c r="N44" s="67">
        <v>9.5945879561701378E-3</v>
      </c>
    </row>
    <row r="45" spans="1:14" x14ac:dyDescent="0.25">
      <c r="A45" s="62" t="s">
        <v>226</v>
      </c>
      <c r="B45" s="114" t="s">
        <v>331</v>
      </c>
      <c r="C45" s="115">
        <v>6.90625</v>
      </c>
      <c r="D45" s="115">
        <v>4.0712328767123287</v>
      </c>
      <c r="E45" s="117">
        <v>0</v>
      </c>
      <c r="F45" s="67">
        <v>0</v>
      </c>
      <c r="G45" s="117">
        <v>310.14203693759998</v>
      </c>
      <c r="H45" s="67">
        <v>9.8886201616885214E-4</v>
      </c>
      <c r="I45" s="117">
        <v>0</v>
      </c>
      <c r="J45" s="67">
        <v>0</v>
      </c>
      <c r="K45" s="117">
        <v>215.37641453999998</v>
      </c>
      <c r="L45" s="67">
        <v>2.0822111852921308E-4</v>
      </c>
      <c r="M45" s="117">
        <v>525.51845147759991</v>
      </c>
      <c r="N45" s="67">
        <v>8.047993965130971E-5</v>
      </c>
    </row>
    <row r="46" spans="1:14" x14ac:dyDescent="0.25">
      <c r="A46" s="62" t="s">
        <v>227</v>
      </c>
      <c r="B46" s="114" t="s">
        <v>331</v>
      </c>
      <c r="C46" s="115">
        <v>5.8125</v>
      </c>
      <c r="D46" s="115">
        <v>4.6191780821917812</v>
      </c>
      <c r="E46" s="117">
        <v>0</v>
      </c>
      <c r="F46" s="67">
        <v>0</v>
      </c>
      <c r="G46" s="117">
        <v>1437.7189003786</v>
      </c>
      <c r="H46" s="67">
        <v>4.5840467953026697E-3</v>
      </c>
      <c r="I46" s="117">
        <v>8418.7337886323003</v>
      </c>
      <c r="J46" s="67">
        <v>1.6333964369905632E-3</v>
      </c>
      <c r="K46" s="117">
        <v>0</v>
      </c>
      <c r="L46" s="67">
        <v>0</v>
      </c>
      <c r="M46" s="117">
        <v>9856.4526890109009</v>
      </c>
      <c r="N46" s="67">
        <v>1.5094555012430397E-3</v>
      </c>
    </row>
    <row r="47" spans="1:14" x14ac:dyDescent="0.25">
      <c r="A47" s="62" t="s">
        <v>228</v>
      </c>
      <c r="B47" s="114" t="s">
        <v>332</v>
      </c>
      <c r="C47" s="115">
        <v>3.375</v>
      </c>
      <c r="D47" s="115">
        <v>4.6383561643835618</v>
      </c>
      <c r="E47" s="117">
        <v>0</v>
      </c>
      <c r="F47" s="67">
        <v>0</v>
      </c>
      <c r="G47" s="117">
        <v>943.81434000000002</v>
      </c>
      <c r="H47" s="67">
        <v>3.0092733005724509E-3</v>
      </c>
      <c r="I47" s="117">
        <v>8623.3170198000007</v>
      </c>
      <c r="J47" s="67">
        <v>1.6730895225836196E-3</v>
      </c>
      <c r="K47" s="117">
        <v>0</v>
      </c>
      <c r="L47" s="67">
        <v>0</v>
      </c>
      <c r="M47" s="117">
        <v>9567.1313598000015</v>
      </c>
      <c r="N47" s="67">
        <v>1.465147707578972E-3</v>
      </c>
    </row>
    <row r="48" spans="1:14" x14ac:dyDescent="0.25">
      <c r="A48" s="62" t="s">
        <v>229</v>
      </c>
      <c r="B48" s="114" t="s">
        <v>332</v>
      </c>
      <c r="C48" s="115">
        <v>6.625</v>
      </c>
      <c r="D48" s="115">
        <v>10.808219178082192</v>
      </c>
      <c r="E48" s="117">
        <v>0</v>
      </c>
      <c r="F48" s="67">
        <v>0</v>
      </c>
      <c r="G48" s="117">
        <v>1560.6192112543001</v>
      </c>
      <c r="H48" s="67">
        <v>4.9759041855498851E-3</v>
      </c>
      <c r="I48" s="117">
        <v>35459.372685377704</v>
      </c>
      <c r="J48" s="67">
        <v>6.8798009838990214E-3</v>
      </c>
      <c r="K48" s="117">
        <v>2104.2056780958001</v>
      </c>
      <c r="L48" s="67">
        <v>2.0342991633712833E-3</v>
      </c>
      <c r="M48" s="117">
        <v>39124.197574727805</v>
      </c>
      <c r="N48" s="67">
        <v>5.9916317892678688E-3</v>
      </c>
    </row>
    <row r="49" spans="1:14" x14ac:dyDescent="0.25">
      <c r="A49" s="62" t="s">
        <v>230</v>
      </c>
      <c r="B49" s="114" t="s">
        <v>332</v>
      </c>
      <c r="C49" s="115">
        <v>8.5</v>
      </c>
      <c r="D49" s="115">
        <v>51.93150684931507</v>
      </c>
      <c r="E49" s="117">
        <v>0</v>
      </c>
      <c r="F49" s="67">
        <v>0</v>
      </c>
      <c r="G49" s="117">
        <v>0</v>
      </c>
      <c r="H49" s="67">
        <v>0</v>
      </c>
      <c r="I49" s="117">
        <v>3577.5049223270003</v>
      </c>
      <c r="J49" s="67">
        <v>6.9410483098248082E-4</v>
      </c>
      <c r="K49" s="117">
        <v>0</v>
      </c>
      <c r="L49" s="67">
        <v>0</v>
      </c>
      <c r="M49" s="117">
        <v>3577.5049223270003</v>
      </c>
      <c r="N49" s="67">
        <v>5.4787301842895014E-4</v>
      </c>
    </row>
    <row r="50" spans="1:14" x14ac:dyDescent="0.25">
      <c r="A50" s="62" t="s">
        <v>80</v>
      </c>
      <c r="B50" s="114" t="s">
        <v>24</v>
      </c>
      <c r="C50" s="115" t="s">
        <v>24</v>
      </c>
      <c r="D50" s="115" t="s">
        <v>24</v>
      </c>
      <c r="E50" s="117">
        <v>0</v>
      </c>
      <c r="F50" s="67">
        <v>0</v>
      </c>
      <c r="G50" s="117">
        <v>4324.4748274848998</v>
      </c>
      <c r="H50" s="67">
        <v>1.3788227287739626E-2</v>
      </c>
      <c r="I50" s="117">
        <v>38379.2344232869</v>
      </c>
      <c r="J50" s="67">
        <v>7.4463103758037599E-3</v>
      </c>
      <c r="K50" s="117">
        <v>2454.5693776716003</v>
      </c>
      <c r="L50" s="67">
        <v>2.3730229812671255E-3</v>
      </c>
      <c r="M50" s="117">
        <v>45158.278628443397</v>
      </c>
      <c r="N50" s="67">
        <v>6.9157144312544964E-3</v>
      </c>
    </row>
    <row r="51" spans="1:14" x14ac:dyDescent="0.25">
      <c r="A51" s="62" t="s">
        <v>231</v>
      </c>
      <c r="B51" s="114" t="s">
        <v>331</v>
      </c>
      <c r="C51" s="115">
        <v>7.75</v>
      </c>
      <c r="D51" s="115">
        <v>6.117808219178082</v>
      </c>
      <c r="E51" s="117">
        <v>0</v>
      </c>
      <c r="F51" s="67">
        <v>0</v>
      </c>
      <c r="G51" s="117">
        <v>499.76025776250003</v>
      </c>
      <c r="H51" s="67">
        <v>1.5934438974214962E-3</v>
      </c>
      <c r="I51" s="117">
        <v>2116.1891344825003</v>
      </c>
      <c r="J51" s="67">
        <v>4.1058143410226675E-4</v>
      </c>
      <c r="K51" s="117">
        <v>0</v>
      </c>
      <c r="L51" s="67">
        <v>0</v>
      </c>
      <c r="M51" s="117">
        <v>2615.9493922450001</v>
      </c>
      <c r="N51" s="67">
        <v>4.0061666460389125E-4</v>
      </c>
    </row>
    <row r="52" spans="1:14" x14ac:dyDescent="0.25">
      <c r="A52" s="113" t="s">
        <v>232</v>
      </c>
      <c r="B52" s="114" t="s">
        <v>331</v>
      </c>
      <c r="C52" s="115">
        <v>7.75</v>
      </c>
      <c r="D52" s="115">
        <v>6.1369863013698627</v>
      </c>
      <c r="E52" s="117">
        <v>0</v>
      </c>
      <c r="F52" s="67">
        <v>0</v>
      </c>
      <c r="G52" s="117">
        <v>458.325680336</v>
      </c>
      <c r="H52" s="67">
        <v>1.4613332033096983E-3</v>
      </c>
      <c r="I52" s="117">
        <v>3805.1690204639999</v>
      </c>
      <c r="J52" s="67">
        <v>7.3827604913285995E-4</v>
      </c>
      <c r="K52" s="117">
        <v>0</v>
      </c>
      <c r="L52" s="67">
        <v>0</v>
      </c>
      <c r="M52" s="117">
        <v>4263.4947007999999</v>
      </c>
      <c r="N52" s="67">
        <v>6.5292816124590139E-4</v>
      </c>
    </row>
    <row r="53" spans="1:14" x14ac:dyDescent="0.25">
      <c r="A53" s="62" t="s">
        <v>233</v>
      </c>
      <c r="B53" s="114" t="s">
        <v>331</v>
      </c>
      <c r="C53" s="115">
        <v>8.5</v>
      </c>
      <c r="D53" s="115">
        <v>7.956164383561644</v>
      </c>
      <c r="E53" s="117">
        <v>0</v>
      </c>
      <c r="F53" s="67">
        <v>0</v>
      </c>
      <c r="G53" s="117">
        <v>2745.23398434</v>
      </c>
      <c r="H53" s="67">
        <v>8.7529495821164274E-3</v>
      </c>
      <c r="I53" s="117">
        <v>25353.043267140001</v>
      </c>
      <c r="J53" s="67">
        <v>4.9189785042652772E-3</v>
      </c>
      <c r="K53" s="117">
        <v>2076.6887669772</v>
      </c>
      <c r="L53" s="67">
        <v>2.0076964268375685E-3</v>
      </c>
      <c r="M53" s="117">
        <v>30174.966018457202</v>
      </c>
      <c r="N53" s="67">
        <v>4.6211116609085803E-3</v>
      </c>
    </row>
    <row r="54" spans="1:14" x14ac:dyDescent="0.25">
      <c r="A54" s="62" t="s">
        <v>234</v>
      </c>
      <c r="B54" s="114" t="s">
        <v>331</v>
      </c>
      <c r="C54" s="115">
        <v>7.21875</v>
      </c>
      <c r="D54" s="115">
        <v>9.0383561643835613</v>
      </c>
      <c r="E54" s="117">
        <v>0</v>
      </c>
      <c r="F54" s="67">
        <v>0</v>
      </c>
      <c r="G54" s="117">
        <v>364.39383664639996</v>
      </c>
      <c r="H54" s="67">
        <v>1.1618393544573296E-3</v>
      </c>
      <c r="I54" s="117">
        <v>850.94242535040007</v>
      </c>
      <c r="J54" s="67">
        <v>1.6509921331973342E-4</v>
      </c>
      <c r="K54" s="117">
        <v>121.11954229440001</v>
      </c>
      <c r="L54" s="67">
        <v>1.1709567468726931E-4</v>
      </c>
      <c r="M54" s="117">
        <v>1336.4558042911999</v>
      </c>
      <c r="N54" s="67">
        <v>2.0467003998352089E-4</v>
      </c>
    </row>
    <row r="55" spans="1:14" x14ac:dyDescent="0.25">
      <c r="A55" s="62" t="s">
        <v>235</v>
      </c>
      <c r="B55" s="114" t="s">
        <v>331</v>
      </c>
      <c r="C55" s="115">
        <v>6.5625</v>
      </c>
      <c r="D55" s="115">
        <v>0.13698630136986301</v>
      </c>
      <c r="E55" s="117">
        <v>0</v>
      </c>
      <c r="F55" s="67">
        <v>0</v>
      </c>
      <c r="G55" s="117">
        <v>256.7610684</v>
      </c>
      <c r="H55" s="67">
        <v>8.1866125043467423E-4</v>
      </c>
      <c r="I55" s="117">
        <v>3594.6549575999998</v>
      </c>
      <c r="J55" s="67">
        <v>6.9743226800715618E-4</v>
      </c>
      <c r="K55" s="117">
        <v>256.7610684</v>
      </c>
      <c r="L55" s="67">
        <v>2.4823087974228743E-4</v>
      </c>
      <c r="M55" s="117">
        <v>4108.1770944</v>
      </c>
      <c r="N55" s="67">
        <v>6.2914221889751802E-4</v>
      </c>
    </row>
    <row r="56" spans="1:14" x14ac:dyDescent="0.25">
      <c r="A56" s="62" t="s">
        <v>236</v>
      </c>
      <c r="B56" s="114" t="s">
        <v>331</v>
      </c>
      <c r="C56" s="115">
        <v>7.15625</v>
      </c>
      <c r="D56" s="115">
        <v>1.0191780821917809</v>
      </c>
      <c r="E56" s="117">
        <v>0</v>
      </c>
      <c r="F56" s="67">
        <v>0</v>
      </c>
      <c r="G56" s="117">
        <v>0</v>
      </c>
      <c r="H56" s="67">
        <v>0</v>
      </c>
      <c r="I56" s="117">
        <v>2659.2356182499998</v>
      </c>
      <c r="J56" s="67">
        <v>5.1594290697646607E-4</v>
      </c>
      <c r="K56" s="117">
        <v>0</v>
      </c>
      <c r="L56" s="67">
        <v>0</v>
      </c>
      <c r="M56" s="117">
        <v>2659.2356182499998</v>
      </c>
      <c r="N56" s="67">
        <v>4.0724568561508557E-4</v>
      </c>
    </row>
    <row r="57" spans="1:14" x14ac:dyDescent="0.25">
      <c r="A57" s="62" t="s">
        <v>82</v>
      </c>
      <c r="B57" s="114" t="s">
        <v>24</v>
      </c>
      <c r="C57" s="115" t="s">
        <v>24</v>
      </c>
      <c r="D57" s="115" t="s">
        <v>24</v>
      </c>
      <c r="E57" s="117">
        <v>0</v>
      </c>
      <c r="F57" s="67">
        <v>0</v>
      </c>
      <c r="G57" s="117">
        <v>498.61235605080003</v>
      </c>
      <c r="H57" s="67">
        <v>1.5897839085589618E-3</v>
      </c>
      <c r="I57" s="117">
        <v>5318.5317978760004</v>
      </c>
      <c r="J57" s="67">
        <v>1.0318975640258366E-3</v>
      </c>
      <c r="K57" s="117">
        <v>0</v>
      </c>
      <c r="L57" s="67">
        <v>0</v>
      </c>
      <c r="M57" s="117">
        <v>5817.1441539268008</v>
      </c>
      <c r="N57" s="67">
        <v>8.9086008138184922E-4</v>
      </c>
    </row>
    <row r="58" spans="1:14" x14ac:dyDescent="0.25">
      <c r="A58" s="62" t="s">
        <v>237</v>
      </c>
      <c r="B58" s="114" t="s">
        <v>332</v>
      </c>
      <c r="C58" s="115">
        <v>4.15625</v>
      </c>
      <c r="D58" s="115">
        <v>0.29315068493150687</v>
      </c>
      <c r="E58" s="117">
        <v>0</v>
      </c>
      <c r="F58" s="67">
        <v>0</v>
      </c>
      <c r="G58" s="117">
        <v>498.61235605080003</v>
      </c>
      <c r="H58" s="67">
        <v>1.5897839085589618E-3</v>
      </c>
      <c r="I58" s="117">
        <v>5318.5317978760004</v>
      </c>
      <c r="J58" s="67">
        <v>1.0318975640258366E-3</v>
      </c>
      <c r="K58" s="117">
        <v>0</v>
      </c>
      <c r="L58" s="67">
        <v>0</v>
      </c>
      <c r="M58" s="117">
        <v>5817.1441539268008</v>
      </c>
      <c r="N58" s="67">
        <v>8.9086008138184922E-4</v>
      </c>
    </row>
    <row r="59" spans="1:14" x14ac:dyDescent="0.25">
      <c r="A59" s="62" t="s">
        <v>81</v>
      </c>
      <c r="B59" s="114" t="s">
        <v>24</v>
      </c>
      <c r="C59" s="115" t="s">
        <v>24</v>
      </c>
      <c r="D59" s="115" t="s">
        <v>24</v>
      </c>
      <c r="E59" s="117">
        <v>0</v>
      </c>
      <c r="F59" s="67">
        <v>0</v>
      </c>
      <c r="G59" s="117">
        <v>0</v>
      </c>
      <c r="H59" s="67">
        <v>0</v>
      </c>
      <c r="I59" s="117">
        <v>1065.9726205231998</v>
      </c>
      <c r="J59" s="67">
        <v>2.0681921106035532E-4</v>
      </c>
      <c r="K59" s="117">
        <v>0</v>
      </c>
      <c r="L59" s="67">
        <v>0</v>
      </c>
      <c r="M59" s="117">
        <v>1065.9726205231998</v>
      </c>
      <c r="N59" s="67">
        <v>1.6324719318311574E-4</v>
      </c>
    </row>
    <row r="60" spans="1:14" x14ac:dyDescent="0.25">
      <c r="A60" s="62" t="s">
        <v>238</v>
      </c>
      <c r="B60" s="114" t="s">
        <v>331</v>
      </c>
      <c r="C60" s="115">
        <v>6.78125</v>
      </c>
      <c r="D60" s="115">
        <v>0.25753424657534246</v>
      </c>
      <c r="E60" s="117">
        <v>0</v>
      </c>
      <c r="F60" s="67">
        <v>0</v>
      </c>
      <c r="G60" s="117">
        <v>0</v>
      </c>
      <c r="H60" s="67">
        <v>0</v>
      </c>
      <c r="I60" s="117">
        <v>1065.9726205231998</v>
      </c>
      <c r="J60" s="67">
        <v>2.0681921106035532E-4</v>
      </c>
      <c r="K60" s="117">
        <v>0</v>
      </c>
      <c r="L60" s="67">
        <v>0</v>
      </c>
      <c r="M60" s="117">
        <v>1065.9726205231998</v>
      </c>
      <c r="N60" s="67">
        <v>1.6324719318311574E-4</v>
      </c>
    </row>
    <row r="61" spans="1:14" x14ac:dyDescent="0.25">
      <c r="A61" s="62" t="s">
        <v>239</v>
      </c>
      <c r="B61" s="114" t="s">
        <v>24</v>
      </c>
      <c r="C61" s="115" t="s">
        <v>24</v>
      </c>
      <c r="D61" s="115" t="s">
        <v>24</v>
      </c>
      <c r="E61" s="117">
        <v>0</v>
      </c>
      <c r="F61" s="67">
        <v>0</v>
      </c>
      <c r="G61" s="117">
        <v>4131.3735390503998</v>
      </c>
      <c r="H61" s="67">
        <v>1.3172539935932615E-2</v>
      </c>
      <c r="I61" s="117">
        <v>30794.463727138602</v>
      </c>
      <c r="J61" s="67">
        <v>5.9747188346615902E-3</v>
      </c>
      <c r="K61" s="117">
        <v>2410.9736148182001</v>
      </c>
      <c r="L61" s="67">
        <v>2.3308755691474788E-3</v>
      </c>
      <c r="M61" s="117">
        <v>37336.810881007201</v>
      </c>
      <c r="N61" s="67">
        <v>5.7179044389917199E-3</v>
      </c>
    </row>
    <row r="62" spans="1:14" x14ac:dyDescent="0.25">
      <c r="A62" s="62" t="s">
        <v>79</v>
      </c>
      <c r="B62" s="114" t="s">
        <v>24</v>
      </c>
      <c r="C62" s="115" t="s">
        <v>24</v>
      </c>
      <c r="D62" s="115" t="s">
        <v>24</v>
      </c>
      <c r="E62" s="117">
        <v>0</v>
      </c>
      <c r="F62" s="67">
        <v>0</v>
      </c>
      <c r="G62" s="117">
        <v>351.22555769520005</v>
      </c>
      <c r="H62" s="67">
        <v>1.1198533953731137E-3</v>
      </c>
      <c r="I62" s="117">
        <v>6487.5413108893999</v>
      </c>
      <c r="J62" s="67">
        <v>1.2587079159510242E-3</v>
      </c>
      <c r="K62" s="117">
        <v>1317.0958413569999</v>
      </c>
      <c r="L62" s="67">
        <v>1.273338911706119E-3</v>
      </c>
      <c r="M62" s="117">
        <v>8155.8627099415999</v>
      </c>
      <c r="N62" s="67">
        <v>1.2490205374424334E-3</v>
      </c>
    </row>
    <row r="63" spans="1:14" x14ac:dyDescent="0.25">
      <c r="A63" s="62" t="s">
        <v>240</v>
      </c>
      <c r="B63" s="114" t="s">
        <v>332</v>
      </c>
      <c r="C63" s="115">
        <v>6</v>
      </c>
      <c r="D63" s="115">
        <v>6.4986301369863018</v>
      </c>
      <c r="E63" s="117">
        <v>0</v>
      </c>
      <c r="F63" s="67">
        <v>0</v>
      </c>
      <c r="G63" s="117">
        <v>351.22555769520005</v>
      </c>
      <c r="H63" s="67">
        <v>1.1198533953731137E-3</v>
      </c>
      <c r="I63" s="117">
        <v>6487.5413108893999</v>
      </c>
      <c r="J63" s="67">
        <v>1.2587079159510242E-3</v>
      </c>
      <c r="K63" s="117">
        <v>1317.0958413569999</v>
      </c>
      <c r="L63" s="67">
        <v>1.273338911706119E-3</v>
      </c>
      <c r="M63" s="117">
        <v>8155.8627099415999</v>
      </c>
      <c r="N63" s="67">
        <v>1.2490205374424334E-3</v>
      </c>
    </row>
    <row r="64" spans="1:14" x14ac:dyDescent="0.25">
      <c r="A64" s="62" t="s">
        <v>116</v>
      </c>
      <c r="B64" s="114" t="s">
        <v>24</v>
      </c>
      <c r="C64" s="115" t="s">
        <v>24</v>
      </c>
      <c r="D64" s="115" t="s">
        <v>24</v>
      </c>
      <c r="E64" s="117">
        <v>0</v>
      </c>
      <c r="F64" s="67">
        <v>0</v>
      </c>
      <c r="G64" s="117">
        <v>3780.1479813552</v>
      </c>
      <c r="H64" s="67">
        <v>1.2052686540559502E-2</v>
      </c>
      <c r="I64" s="117">
        <v>24306.922416249199</v>
      </c>
      <c r="J64" s="67">
        <v>4.7160109187105656E-3</v>
      </c>
      <c r="K64" s="117">
        <v>1093.8777734612001</v>
      </c>
      <c r="L64" s="67">
        <v>1.0575366574413596E-3</v>
      </c>
      <c r="M64" s="117">
        <v>29180.9481710656</v>
      </c>
      <c r="N64" s="67">
        <v>4.4688839015492865E-3</v>
      </c>
    </row>
    <row r="65" spans="1:14" x14ac:dyDescent="0.25">
      <c r="A65" s="113" t="s">
        <v>241</v>
      </c>
      <c r="B65" s="114" t="s">
        <v>331</v>
      </c>
      <c r="C65" s="115">
        <v>6.59375</v>
      </c>
      <c r="D65" s="115">
        <v>19.342465753424658</v>
      </c>
      <c r="E65" s="63">
        <v>0</v>
      </c>
      <c r="F65" s="64">
        <v>0</v>
      </c>
      <c r="G65" s="63">
        <v>3780.1479813552</v>
      </c>
      <c r="H65" s="64">
        <v>1.2052686540559502E-2</v>
      </c>
      <c r="I65" s="63">
        <v>24306.922416249199</v>
      </c>
      <c r="J65" s="64">
        <v>4.7160109187105656E-3</v>
      </c>
      <c r="K65" s="63">
        <v>1093.8777734612001</v>
      </c>
      <c r="L65" s="64">
        <v>1.0575366574413596E-3</v>
      </c>
      <c r="M65" s="63">
        <v>29180.9481710656</v>
      </c>
      <c r="N65" s="64">
        <v>4.4688839015492865E-3</v>
      </c>
    </row>
    <row r="66" spans="1:14" x14ac:dyDescent="0.25">
      <c r="A66" s="62" t="s">
        <v>242</v>
      </c>
      <c r="B66" s="114" t="s">
        <v>24</v>
      </c>
      <c r="C66" s="115" t="s">
        <v>24</v>
      </c>
      <c r="D66" s="115" t="s">
        <v>24</v>
      </c>
      <c r="E66" s="117">
        <v>5191.3699722040001</v>
      </c>
      <c r="F66" s="67">
        <v>0.18755073639969247</v>
      </c>
      <c r="G66" s="117">
        <v>21897.027346478499</v>
      </c>
      <c r="H66" s="67">
        <v>6.9816845287244272E-2</v>
      </c>
      <c r="I66" s="117">
        <v>36715.396470892898</v>
      </c>
      <c r="J66" s="67">
        <v>7.1234937799351849E-3</v>
      </c>
      <c r="K66" s="117">
        <v>7428.3999998680993</v>
      </c>
      <c r="L66" s="67">
        <v>7.1816115992017204E-3</v>
      </c>
      <c r="M66" s="117">
        <v>71232.193789443496</v>
      </c>
      <c r="N66" s="67">
        <v>1.0908775212908331E-2</v>
      </c>
    </row>
    <row r="67" spans="1:14" x14ac:dyDescent="0.25">
      <c r="A67" s="62" t="s">
        <v>73</v>
      </c>
      <c r="B67" s="114" t="s">
        <v>24</v>
      </c>
      <c r="C67" s="115" t="s">
        <v>24</v>
      </c>
      <c r="D67" s="115" t="s">
        <v>24</v>
      </c>
      <c r="E67" s="117">
        <v>690.86842245399998</v>
      </c>
      <c r="F67" s="67">
        <v>2.4959284751483672E-2</v>
      </c>
      <c r="G67" s="117">
        <v>0</v>
      </c>
      <c r="H67" s="67">
        <v>0</v>
      </c>
      <c r="I67" s="117">
        <v>0</v>
      </c>
      <c r="J67" s="67">
        <v>0</v>
      </c>
      <c r="K67" s="117">
        <v>0</v>
      </c>
      <c r="L67" s="67">
        <v>0</v>
      </c>
      <c r="M67" s="117">
        <v>690.86842245399998</v>
      </c>
      <c r="N67" s="67">
        <v>1.0580227733157613E-4</v>
      </c>
    </row>
    <row r="68" spans="1:14" x14ac:dyDescent="0.25">
      <c r="A68" s="62" t="s">
        <v>243</v>
      </c>
      <c r="B68" s="114" t="s">
        <v>331</v>
      </c>
      <c r="C68" s="115">
        <v>0</v>
      </c>
      <c r="D68" s="115">
        <v>0.35068493150684932</v>
      </c>
      <c r="E68" s="63">
        <v>690.86842245399998</v>
      </c>
      <c r="F68" s="64">
        <v>2.4959284751483672E-2</v>
      </c>
      <c r="G68" s="63">
        <v>0</v>
      </c>
      <c r="H68" s="64">
        <v>0</v>
      </c>
      <c r="I68" s="63">
        <v>0</v>
      </c>
      <c r="J68" s="64">
        <v>0</v>
      </c>
      <c r="K68" s="63">
        <v>0</v>
      </c>
      <c r="L68" s="64">
        <v>0</v>
      </c>
      <c r="M68" s="63">
        <v>690.86842245399998</v>
      </c>
      <c r="N68" s="64">
        <v>1.0580227733157613E-4</v>
      </c>
    </row>
    <row r="69" spans="1:14" x14ac:dyDescent="0.25">
      <c r="A69" s="62" t="s">
        <v>84</v>
      </c>
      <c r="B69" s="114" t="s">
        <v>24</v>
      </c>
      <c r="C69" s="115" t="s">
        <v>24</v>
      </c>
      <c r="D69" s="115" t="s">
        <v>24</v>
      </c>
      <c r="E69" s="117">
        <v>4500.5015497499999</v>
      </c>
      <c r="F69" s="67">
        <v>0.16259145164820879</v>
      </c>
      <c r="G69" s="117">
        <v>21897.027346478499</v>
      </c>
      <c r="H69" s="67">
        <v>6.9816845287244272E-2</v>
      </c>
      <c r="I69" s="117">
        <v>36715.396470892898</v>
      </c>
      <c r="J69" s="67">
        <v>7.1234937799351849E-3</v>
      </c>
      <c r="K69" s="117">
        <v>7428.3999998680993</v>
      </c>
      <c r="L69" s="67">
        <v>7.1816115992017204E-3</v>
      </c>
      <c r="M69" s="117">
        <v>70541.325366989491</v>
      </c>
      <c r="N69" s="67">
        <v>1.0802972935576754E-2</v>
      </c>
    </row>
    <row r="70" spans="1:14" x14ac:dyDescent="0.25">
      <c r="A70" s="62" t="s">
        <v>244</v>
      </c>
      <c r="B70" s="114" t="s">
        <v>331</v>
      </c>
      <c r="C70" s="115">
        <v>7.6875</v>
      </c>
      <c r="D70" s="115">
        <v>2.7917808219178082</v>
      </c>
      <c r="E70" s="117">
        <v>0</v>
      </c>
      <c r="F70" s="67">
        <v>0</v>
      </c>
      <c r="G70" s="117">
        <v>2144.9272448000002</v>
      </c>
      <c r="H70" s="67">
        <v>6.8389216140189914E-3</v>
      </c>
      <c r="I70" s="117">
        <v>4826.0863008000006</v>
      </c>
      <c r="J70" s="67">
        <v>9.363536567672297E-4</v>
      </c>
      <c r="K70" s="117">
        <v>1608.6954336000001</v>
      </c>
      <c r="L70" s="67">
        <v>1.5552509000228501E-3</v>
      </c>
      <c r="M70" s="117">
        <v>8579.7089792000006</v>
      </c>
      <c r="N70" s="67">
        <v>1.3139300036570615E-3</v>
      </c>
    </row>
    <row r="71" spans="1:14" x14ac:dyDescent="0.25">
      <c r="A71" s="62" t="s">
        <v>245</v>
      </c>
      <c r="B71" s="114" t="s">
        <v>331</v>
      </c>
      <c r="C71" s="115">
        <v>6.96875</v>
      </c>
      <c r="D71" s="115">
        <v>3.1205479452054794</v>
      </c>
      <c r="E71" s="117">
        <v>0</v>
      </c>
      <c r="F71" s="67">
        <v>0</v>
      </c>
      <c r="G71" s="117">
        <v>2923.2788963489998</v>
      </c>
      <c r="H71" s="67">
        <v>9.3206309335265511E-3</v>
      </c>
      <c r="I71" s="117">
        <v>17001.985583999998</v>
      </c>
      <c r="J71" s="67">
        <v>3.2987125346770427E-3</v>
      </c>
      <c r="K71" s="117">
        <v>1860.6547973489999</v>
      </c>
      <c r="L71" s="67">
        <v>1.79883959870082E-3</v>
      </c>
      <c r="M71" s="117">
        <v>21785.919277697998</v>
      </c>
      <c r="N71" s="67">
        <v>3.33638041402277E-3</v>
      </c>
    </row>
    <row r="72" spans="1:14" x14ac:dyDescent="0.25">
      <c r="A72" s="62" t="s">
        <v>246</v>
      </c>
      <c r="B72" s="114" t="s">
        <v>331</v>
      </c>
      <c r="C72" s="115">
        <v>6.28125</v>
      </c>
      <c r="D72" s="115">
        <v>3.484931506849315</v>
      </c>
      <c r="E72" s="117">
        <v>0</v>
      </c>
      <c r="F72" s="67">
        <v>0</v>
      </c>
      <c r="G72" s="117">
        <v>6851.1577483294996</v>
      </c>
      <c r="H72" s="67">
        <v>2.1844345033005148E-2</v>
      </c>
      <c r="I72" s="117">
        <v>9612.1339163770008</v>
      </c>
      <c r="J72" s="67">
        <v>1.8649390377548708E-3</v>
      </c>
      <c r="K72" s="117">
        <v>1321.953317234</v>
      </c>
      <c r="L72" s="67">
        <v>1.2780350111490305E-3</v>
      </c>
      <c r="M72" s="117">
        <v>17785.244981940501</v>
      </c>
      <c r="N72" s="67">
        <v>2.7237015918390481E-3</v>
      </c>
    </row>
    <row r="73" spans="1:14" x14ac:dyDescent="0.25">
      <c r="A73" s="62" t="s">
        <v>458</v>
      </c>
      <c r="B73" s="114" t="s">
        <v>331</v>
      </c>
      <c r="C73" s="115">
        <v>5.84375</v>
      </c>
      <c r="D73" s="115">
        <v>3.9452054794520546</v>
      </c>
      <c r="E73" s="117">
        <v>0</v>
      </c>
      <c r="F73" s="67">
        <v>0</v>
      </c>
      <c r="G73" s="117">
        <v>9977.6634570000006</v>
      </c>
      <c r="H73" s="67">
        <v>3.1812947706693587E-2</v>
      </c>
      <c r="I73" s="117">
        <v>5275.1906697159002</v>
      </c>
      <c r="J73" s="67">
        <v>1.0234885507360411E-3</v>
      </c>
      <c r="K73" s="117">
        <v>2637.0964516851</v>
      </c>
      <c r="L73" s="67">
        <v>2.54948608932902E-3</v>
      </c>
      <c r="M73" s="117">
        <v>17889.950578401003</v>
      </c>
      <c r="N73" s="67">
        <v>2.7397366141310386E-3</v>
      </c>
    </row>
    <row r="74" spans="1:14" x14ac:dyDescent="0.25">
      <c r="A74" s="62" t="s">
        <v>459</v>
      </c>
      <c r="B74" s="114" t="s">
        <v>331</v>
      </c>
      <c r="C74" s="115">
        <v>4.09375</v>
      </c>
      <c r="D74" s="115">
        <v>0.98356164383561639</v>
      </c>
      <c r="E74" s="117">
        <v>4500.5015497499999</v>
      </c>
      <c r="F74" s="67">
        <v>0.16259145164820879</v>
      </c>
      <c r="G74" s="117">
        <v>0</v>
      </c>
      <c r="H74" s="67">
        <v>0</v>
      </c>
      <c r="I74" s="117">
        <v>0</v>
      </c>
      <c r="J74" s="67">
        <v>0</v>
      </c>
      <c r="K74" s="117">
        <v>0</v>
      </c>
      <c r="L74" s="67">
        <v>0</v>
      </c>
      <c r="M74" s="117">
        <v>4500.5015497499999</v>
      </c>
      <c r="N74" s="67">
        <v>6.8922431192683733E-4</v>
      </c>
    </row>
    <row r="75" spans="1:14" x14ac:dyDescent="0.25">
      <c r="A75" s="62" t="s">
        <v>247</v>
      </c>
      <c r="B75" s="114" t="s">
        <v>24</v>
      </c>
      <c r="C75" s="115" t="s">
        <v>24</v>
      </c>
      <c r="D75" s="115" t="s">
        <v>24</v>
      </c>
      <c r="E75" s="63">
        <v>0</v>
      </c>
      <c r="F75" s="64">
        <v>0</v>
      </c>
      <c r="G75" s="63">
        <v>64413.821330669605</v>
      </c>
      <c r="H75" s="64">
        <v>0.20537809662674575</v>
      </c>
      <c r="I75" s="63">
        <v>1064525.7161920015</v>
      </c>
      <c r="J75" s="64">
        <v>0.20653848376352157</v>
      </c>
      <c r="K75" s="63">
        <v>17825.797242029999</v>
      </c>
      <c r="L75" s="64">
        <v>1.723358357663209E-2</v>
      </c>
      <c r="M75" s="63">
        <v>1146765.3347647011</v>
      </c>
      <c r="N75" s="64">
        <v>0.17562010368347844</v>
      </c>
    </row>
    <row r="76" spans="1:14" x14ac:dyDescent="0.25">
      <c r="A76" s="62" t="s">
        <v>69</v>
      </c>
      <c r="B76" s="114" t="s">
        <v>24</v>
      </c>
      <c r="C76" s="115" t="s">
        <v>24</v>
      </c>
      <c r="D76" s="115" t="s">
        <v>24</v>
      </c>
      <c r="E76" s="117">
        <v>0</v>
      </c>
      <c r="F76" s="67">
        <v>0</v>
      </c>
      <c r="G76" s="117">
        <v>59785.630940448806</v>
      </c>
      <c r="H76" s="67">
        <v>0.19062149759980423</v>
      </c>
      <c r="I76" s="117">
        <v>1003963.2343888015</v>
      </c>
      <c r="J76" s="67">
        <v>0.19478819631219174</v>
      </c>
      <c r="K76" s="117">
        <v>14728.53789867</v>
      </c>
      <c r="L76" s="67">
        <v>1.4239222257047112E-2</v>
      </c>
      <c r="M76" s="117">
        <v>1078477.4032279202</v>
      </c>
      <c r="N76" s="67">
        <v>0.16516222424358373</v>
      </c>
    </row>
    <row r="77" spans="1:14" x14ac:dyDescent="0.25">
      <c r="A77" s="62" t="s">
        <v>248</v>
      </c>
      <c r="B77" s="114" t="s">
        <v>331</v>
      </c>
      <c r="C77" s="115">
        <v>6.8500000000000005</v>
      </c>
      <c r="D77" s="115">
        <v>23.720547945205478</v>
      </c>
      <c r="E77" s="117">
        <v>0</v>
      </c>
      <c r="F77" s="67">
        <v>0</v>
      </c>
      <c r="G77" s="117">
        <v>0</v>
      </c>
      <c r="H77" s="67">
        <v>0</v>
      </c>
      <c r="I77" s="117">
        <v>5335.2914340000007</v>
      </c>
      <c r="J77" s="67">
        <v>1.0351492560994313E-3</v>
      </c>
      <c r="K77" s="117">
        <v>0</v>
      </c>
      <c r="L77" s="67">
        <v>0</v>
      </c>
      <c r="M77" s="117">
        <v>5335.2914340000007</v>
      </c>
      <c r="N77" s="67">
        <v>8.1706728169709587E-4</v>
      </c>
    </row>
    <row r="78" spans="1:14" x14ac:dyDescent="0.25">
      <c r="A78" s="62" t="s">
        <v>249</v>
      </c>
      <c r="B78" s="114" t="s">
        <v>331</v>
      </c>
      <c r="C78" s="115">
        <v>5.7</v>
      </c>
      <c r="D78" s="115">
        <v>6.2054794520547949</v>
      </c>
      <c r="E78" s="117">
        <v>0</v>
      </c>
      <c r="F78" s="67">
        <v>0</v>
      </c>
      <c r="G78" s="117">
        <v>0</v>
      </c>
      <c r="H78" s="67">
        <v>0</v>
      </c>
      <c r="I78" s="117">
        <v>60648.436192277797</v>
      </c>
      <c r="J78" s="67">
        <v>1.1766964257651119E-2</v>
      </c>
      <c r="K78" s="117">
        <v>13365.668156169999</v>
      </c>
      <c r="L78" s="67">
        <v>1.2921630157656549E-2</v>
      </c>
      <c r="M78" s="117">
        <v>74014.1043484478</v>
      </c>
      <c r="N78" s="67">
        <v>1.1334807816091913E-2</v>
      </c>
    </row>
    <row r="79" spans="1:14" x14ac:dyDescent="0.25">
      <c r="A79" s="62" t="s">
        <v>250</v>
      </c>
      <c r="B79" s="114" t="s">
        <v>331</v>
      </c>
      <c r="C79" s="115">
        <v>6.3500000000000005</v>
      </c>
      <c r="D79" s="115">
        <v>10.208219178082192</v>
      </c>
      <c r="E79" s="117">
        <v>0</v>
      </c>
      <c r="F79" s="67">
        <v>0</v>
      </c>
      <c r="G79" s="117">
        <v>16625.58062905</v>
      </c>
      <c r="H79" s="67">
        <v>5.3009277114304802E-2</v>
      </c>
      <c r="I79" s="117">
        <v>282980.25372369197</v>
      </c>
      <c r="J79" s="67">
        <v>5.4903617310609332E-2</v>
      </c>
      <c r="K79" s="117">
        <v>0</v>
      </c>
      <c r="L79" s="67">
        <v>0</v>
      </c>
      <c r="M79" s="117">
        <v>299605.83435274195</v>
      </c>
      <c r="N79" s="67">
        <v>4.5882802782837677E-2</v>
      </c>
    </row>
    <row r="80" spans="1:14" x14ac:dyDescent="0.25">
      <c r="A80" s="62" t="s">
        <v>251</v>
      </c>
      <c r="B80" s="114" t="s">
        <v>331</v>
      </c>
      <c r="C80" s="115">
        <v>6.95</v>
      </c>
      <c r="D80" s="115">
        <v>13.208219178082192</v>
      </c>
      <c r="E80" s="117">
        <v>0</v>
      </c>
      <c r="F80" s="67">
        <v>0</v>
      </c>
      <c r="G80" s="117">
        <v>2741.5886879176001</v>
      </c>
      <c r="H80" s="67">
        <v>8.7413268585237753E-3</v>
      </c>
      <c r="I80" s="117">
        <v>103176.31359855599</v>
      </c>
      <c r="J80" s="67">
        <v>2.0018191244063704E-2</v>
      </c>
      <c r="K80" s="117">
        <v>0</v>
      </c>
      <c r="L80" s="67">
        <v>0</v>
      </c>
      <c r="M80" s="117">
        <v>105917.90228647359</v>
      </c>
      <c r="N80" s="67">
        <v>1.6220679521415544E-2</v>
      </c>
    </row>
    <row r="81" spans="1:14" x14ac:dyDescent="0.25">
      <c r="A81" s="62" t="s">
        <v>252</v>
      </c>
      <c r="B81" s="114" t="s">
        <v>331</v>
      </c>
      <c r="C81" s="115">
        <v>6.15</v>
      </c>
      <c r="D81" s="115">
        <v>14.210958904109589</v>
      </c>
      <c r="E81" s="117">
        <v>0</v>
      </c>
      <c r="F81" s="67">
        <v>0</v>
      </c>
      <c r="G81" s="117">
        <v>6097.4994844541998</v>
      </c>
      <c r="H81" s="67">
        <v>1.9441368520446835E-2</v>
      </c>
      <c r="I81" s="117">
        <v>90496.170700614093</v>
      </c>
      <c r="J81" s="67">
        <v>1.7557999396924383E-2</v>
      </c>
      <c r="K81" s="117">
        <v>0</v>
      </c>
      <c r="L81" s="67">
        <v>0</v>
      </c>
      <c r="M81" s="117">
        <v>96593.670185068288</v>
      </c>
      <c r="N81" s="67">
        <v>1.4792730351018262E-2</v>
      </c>
    </row>
    <row r="82" spans="1:14" x14ac:dyDescent="0.25">
      <c r="A82" s="62" t="s">
        <v>253</v>
      </c>
      <c r="B82" s="114" t="s">
        <v>331</v>
      </c>
      <c r="C82" s="115">
        <v>6.9</v>
      </c>
      <c r="D82" s="115">
        <v>19.213698630136985</v>
      </c>
      <c r="E82" s="117">
        <v>0</v>
      </c>
      <c r="F82" s="67">
        <v>0</v>
      </c>
      <c r="G82" s="117">
        <v>21761.213752446001</v>
      </c>
      <c r="H82" s="67">
        <v>6.938381497073437E-2</v>
      </c>
      <c r="I82" s="117">
        <v>290578.00294632203</v>
      </c>
      <c r="J82" s="67">
        <v>5.6377726935758536E-2</v>
      </c>
      <c r="K82" s="117">
        <v>1362.8697425</v>
      </c>
      <c r="L82" s="67">
        <v>1.3175920993905622E-3</v>
      </c>
      <c r="M82" s="117">
        <v>313702.08644126804</v>
      </c>
      <c r="N82" s="67">
        <v>4.8041557654725529E-2</v>
      </c>
    </row>
    <row r="83" spans="1:14" x14ac:dyDescent="0.25">
      <c r="A83" s="62" t="s">
        <v>256</v>
      </c>
      <c r="B83" s="114" t="s">
        <v>333</v>
      </c>
      <c r="C83" s="115">
        <v>2.9020000000000001</v>
      </c>
      <c r="D83" s="115">
        <v>11.712328767123287</v>
      </c>
      <c r="E83" s="117">
        <v>0</v>
      </c>
      <c r="F83" s="67">
        <v>0</v>
      </c>
      <c r="G83" s="117">
        <v>540.98565071600001</v>
      </c>
      <c r="H83" s="67">
        <v>1.7248876242889808E-3</v>
      </c>
      <c r="I83" s="117">
        <v>6635.3546138840002</v>
      </c>
      <c r="J83" s="67">
        <v>1.2873865425132747E-3</v>
      </c>
      <c r="K83" s="117">
        <v>0</v>
      </c>
      <c r="L83" s="67">
        <v>0</v>
      </c>
      <c r="M83" s="117">
        <v>7176.3402646000004</v>
      </c>
      <c r="N83" s="67">
        <v>1.0990126603326125E-3</v>
      </c>
    </row>
    <row r="84" spans="1:14" x14ac:dyDescent="0.25">
      <c r="A84" s="62" t="s">
        <v>257</v>
      </c>
      <c r="B84" s="114" t="s">
        <v>333</v>
      </c>
      <c r="C84" s="115">
        <v>7.3900000000000006</v>
      </c>
      <c r="D84" s="115">
        <v>16.682191780821917</v>
      </c>
      <c r="E84" s="117">
        <v>0</v>
      </c>
      <c r="F84" s="67">
        <v>0</v>
      </c>
      <c r="G84" s="117">
        <v>282.11915463600002</v>
      </c>
      <c r="H84" s="67">
        <v>8.9951339330803697E-4</v>
      </c>
      <c r="I84" s="117">
        <v>4419.8667559639998</v>
      </c>
      <c r="J84" s="67">
        <v>8.5753924431164279E-4</v>
      </c>
      <c r="K84" s="117">
        <v>0</v>
      </c>
      <c r="L84" s="67">
        <v>0</v>
      </c>
      <c r="M84" s="117">
        <v>4701.9859105999994</v>
      </c>
      <c r="N84" s="67">
        <v>7.2008041061623199E-4</v>
      </c>
    </row>
    <row r="85" spans="1:14" x14ac:dyDescent="0.25">
      <c r="A85" s="62" t="s">
        <v>258</v>
      </c>
      <c r="B85" s="114" t="s">
        <v>331</v>
      </c>
      <c r="C85" s="115">
        <v>5.7</v>
      </c>
      <c r="D85" s="115">
        <v>6.2054794520547949</v>
      </c>
      <c r="E85" s="117">
        <v>0</v>
      </c>
      <c r="F85" s="67">
        <v>0</v>
      </c>
      <c r="G85" s="117">
        <v>160.77380385000001</v>
      </c>
      <c r="H85" s="67">
        <v>5.1261386360931674E-4</v>
      </c>
      <c r="I85" s="117">
        <v>911.05155515000001</v>
      </c>
      <c r="J85" s="67">
        <v>1.76761541754188E-4</v>
      </c>
      <c r="K85" s="117">
        <v>0</v>
      </c>
      <c r="L85" s="67">
        <v>0</v>
      </c>
      <c r="M85" s="117">
        <v>1071.8253589999999</v>
      </c>
      <c r="N85" s="67">
        <v>1.6414350431754574E-4</v>
      </c>
    </row>
    <row r="86" spans="1:14" x14ac:dyDescent="0.25">
      <c r="A86" s="62" t="s">
        <v>259</v>
      </c>
      <c r="B86" s="114" t="s">
        <v>331</v>
      </c>
      <c r="C86" s="115">
        <v>6.3500000000000005</v>
      </c>
      <c r="D86" s="115">
        <v>10.208219178082192</v>
      </c>
      <c r="E86" s="117">
        <v>0</v>
      </c>
      <c r="F86" s="67">
        <v>0</v>
      </c>
      <c r="G86" s="117">
        <v>3578.6243581389999</v>
      </c>
      <c r="H86" s="67">
        <v>1.1410145276798737E-2</v>
      </c>
      <c r="I86" s="117">
        <v>0</v>
      </c>
      <c r="J86" s="67">
        <v>0</v>
      </c>
      <c r="K86" s="117">
        <v>0</v>
      </c>
      <c r="L86" s="67">
        <v>0</v>
      </c>
      <c r="M86" s="117">
        <v>3578.6243581389999</v>
      </c>
      <c r="N86" s="67">
        <v>5.4804445318321982E-4</v>
      </c>
    </row>
    <row r="87" spans="1:14" x14ac:dyDescent="0.25">
      <c r="A87" s="62" t="s">
        <v>260</v>
      </c>
      <c r="B87" s="114" t="s">
        <v>331</v>
      </c>
      <c r="C87" s="115">
        <v>6.7141999999999999</v>
      </c>
      <c r="D87" s="115">
        <v>36.728767123287675</v>
      </c>
      <c r="E87" s="117">
        <v>0</v>
      </c>
      <c r="F87" s="67">
        <v>0</v>
      </c>
      <c r="G87" s="117">
        <v>0</v>
      </c>
      <c r="H87" s="67">
        <v>0</v>
      </c>
      <c r="I87" s="117">
        <v>40367.985525270604</v>
      </c>
      <c r="J87" s="67">
        <v>7.8321663780956396E-3</v>
      </c>
      <c r="K87" s="117">
        <v>0</v>
      </c>
      <c r="L87" s="67">
        <v>0</v>
      </c>
      <c r="M87" s="117">
        <v>40367.985525270604</v>
      </c>
      <c r="N87" s="67">
        <v>6.1821103136988562E-3</v>
      </c>
    </row>
    <row r="88" spans="1:14" x14ac:dyDescent="0.25">
      <c r="A88" s="62" t="s">
        <v>261</v>
      </c>
      <c r="B88" s="114" t="s">
        <v>331</v>
      </c>
      <c r="C88" s="115">
        <v>8.1999999999999993</v>
      </c>
      <c r="D88" s="115">
        <v>8.205479452054794</v>
      </c>
      <c r="E88" s="117">
        <v>0</v>
      </c>
      <c r="F88" s="67">
        <v>0</v>
      </c>
      <c r="G88" s="117">
        <v>7997.24541924</v>
      </c>
      <c r="H88" s="67">
        <v>2.5498549977789345E-2</v>
      </c>
      <c r="I88" s="117">
        <v>105089.86332807099</v>
      </c>
      <c r="J88" s="67">
        <v>2.0389456732279342E-2</v>
      </c>
      <c r="K88" s="117">
        <v>0</v>
      </c>
      <c r="L88" s="67">
        <v>0</v>
      </c>
      <c r="M88" s="117">
        <v>113087.10874731099</v>
      </c>
      <c r="N88" s="67">
        <v>1.7318599683293186E-2</v>
      </c>
    </row>
    <row r="89" spans="1:14" x14ac:dyDescent="0.25">
      <c r="A89" s="62" t="s">
        <v>262</v>
      </c>
      <c r="B89" s="114" t="s">
        <v>333</v>
      </c>
      <c r="C89" s="115">
        <v>6.8399000000000001</v>
      </c>
      <c r="D89" s="115">
        <v>6.375342465753425</v>
      </c>
      <c r="E89" s="117">
        <v>0</v>
      </c>
      <c r="F89" s="67">
        <v>0</v>
      </c>
      <c r="G89" s="117">
        <v>0</v>
      </c>
      <c r="H89" s="67">
        <v>0</v>
      </c>
      <c r="I89" s="117">
        <v>1882.9707544</v>
      </c>
      <c r="J89" s="67">
        <v>3.6533257832043386E-4</v>
      </c>
      <c r="K89" s="117">
        <v>0</v>
      </c>
      <c r="L89" s="67">
        <v>0</v>
      </c>
      <c r="M89" s="117">
        <v>1882.9707544</v>
      </c>
      <c r="N89" s="67">
        <v>2.8836546510061509E-4</v>
      </c>
    </row>
    <row r="90" spans="1:14" x14ac:dyDescent="0.25">
      <c r="A90" s="62" t="s">
        <v>263</v>
      </c>
      <c r="B90" s="114" t="s">
        <v>331</v>
      </c>
      <c r="C90" s="115">
        <v>5.2</v>
      </c>
      <c r="D90" s="115">
        <v>5.2876712328767121</v>
      </c>
      <c r="E90" s="117">
        <v>0</v>
      </c>
      <c r="F90" s="67">
        <v>0</v>
      </c>
      <c r="G90" s="117">
        <v>0</v>
      </c>
      <c r="H90" s="67">
        <v>0</v>
      </c>
      <c r="I90" s="117">
        <v>11441.673260600001</v>
      </c>
      <c r="J90" s="67">
        <v>2.2199048938106882E-3</v>
      </c>
      <c r="K90" s="117">
        <v>0</v>
      </c>
      <c r="L90" s="67">
        <v>0</v>
      </c>
      <c r="M90" s="117">
        <v>11441.673260600001</v>
      </c>
      <c r="N90" s="67">
        <v>1.7522223452554491E-3</v>
      </c>
    </row>
    <row r="91" spans="1:14" x14ac:dyDescent="0.25">
      <c r="A91" s="62" t="s">
        <v>85</v>
      </c>
      <c r="B91" s="114" t="s">
        <v>24</v>
      </c>
      <c r="C91" s="115" t="s">
        <v>24</v>
      </c>
      <c r="D91" s="115" t="s">
        <v>24</v>
      </c>
      <c r="E91" s="117">
        <v>0</v>
      </c>
      <c r="F91" s="67">
        <v>0</v>
      </c>
      <c r="G91" s="117">
        <v>4628.1903902208005</v>
      </c>
      <c r="H91" s="67">
        <v>1.4756599026941514E-2</v>
      </c>
      <c r="I91" s="117">
        <v>60562.481803199997</v>
      </c>
      <c r="J91" s="67">
        <v>1.1750287451329847E-2</v>
      </c>
      <c r="K91" s="117">
        <v>3097.25934336</v>
      </c>
      <c r="L91" s="67">
        <v>2.9943613195849762E-3</v>
      </c>
      <c r="M91" s="117">
        <v>68287.931536780801</v>
      </c>
      <c r="N91" s="67">
        <v>1.0457879439894692E-2</v>
      </c>
    </row>
    <row r="92" spans="1:14" x14ac:dyDescent="0.25">
      <c r="A92" s="62" t="s">
        <v>270</v>
      </c>
      <c r="B92" s="114" t="s">
        <v>331</v>
      </c>
      <c r="C92" s="115">
        <v>8</v>
      </c>
      <c r="D92" s="115">
        <v>13.509589041095891</v>
      </c>
      <c r="E92" s="117">
        <v>0</v>
      </c>
      <c r="F92" s="67">
        <v>0</v>
      </c>
      <c r="G92" s="117">
        <v>4628.1903902208005</v>
      </c>
      <c r="H92" s="67">
        <v>1.4756599026941514E-2</v>
      </c>
      <c r="I92" s="117">
        <v>60562.481803199997</v>
      </c>
      <c r="J92" s="67">
        <v>1.1750287451329847E-2</v>
      </c>
      <c r="K92" s="117">
        <v>3097.25934336</v>
      </c>
      <c r="L92" s="67">
        <v>2.9943613195849762E-3</v>
      </c>
      <c r="M92" s="117">
        <v>68287.931536780801</v>
      </c>
      <c r="N92" s="67">
        <v>1.0457879439894692E-2</v>
      </c>
    </row>
    <row r="93" spans="1:14" x14ac:dyDescent="0.25">
      <c r="A93" s="62" t="s">
        <v>271</v>
      </c>
      <c r="B93" s="114" t="s">
        <v>24</v>
      </c>
      <c r="C93" s="115" t="s">
        <v>24</v>
      </c>
      <c r="D93" s="115" t="s">
        <v>24</v>
      </c>
      <c r="E93" s="117">
        <v>0</v>
      </c>
      <c r="F93" s="67">
        <v>0</v>
      </c>
      <c r="G93" s="117">
        <v>10964.833585</v>
      </c>
      <c r="H93" s="67">
        <v>3.4960457321045371E-2</v>
      </c>
      <c r="I93" s="117">
        <v>17672.886922187499</v>
      </c>
      <c r="J93" s="67">
        <v>3.428880310839222E-3</v>
      </c>
      <c r="K93" s="117">
        <v>18329.265203750001</v>
      </c>
      <c r="L93" s="67">
        <v>1.7720325183677884E-2</v>
      </c>
      <c r="M93" s="117">
        <v>46966.985710937501</v>
      </c>
      <c r="N93" s="67">
        <v>7.1927068687925848E-3</v>
      </c>
    </row>
    <row r="94" spans="1:14" x14ac:dyDescent="0.25">
      <c r="A94" s="62" t="s">
        <v>98</v>
      </c>
      <c r="B94" s="114" t="s">
        <v>24</v>
      </c>
      <c r="C94" s="115" t="s">
        <v>24</v>
      </c>
      <c r="D94" s="115" t="s">
        <v>24</v>
      </c>
      <c r="E94" s="117">
        <v>0</v>
      </c>
      <c r="F94" s="67">
        <v>0</v>
      </c>
      <c r="G94" s="117">
        <v>1145.39380375</v>
      </c>
      <c r="H94" s="67">
        <v>3.6519926072176401E-3</v>
      </c>
      <c r="I94" s="117">
        <v>11617.56572375</v>
      </c>
      <c r="J94" s="67">
        <v>2.2540314180381966E-3</v>
      </c>
      <c r="K94" s="117">
        <v>1963.5322350000001</v>
      </c>
      <c r="L94" s="67">
        <v>1.898299213092034E-3</v>
      </c>
      <c r="M94" s="117">
        <v>14726.4917625</v>
      </c>
      <c r="N94" s="67">
        <v>2.2552722268630522E-3</v>
      </c>
    </row>
    <row r="95" spans="1:14" x14ac:dyDescent="0.25">
      <c r="A95" s="62" t="s">
        <v>451</v>
      </c>
      <c r="B95" s="114" t="s">
        <v>332</v>
      </c>
      <c r="C95" s="115">
        <v>5.375</v>
      </c>
      <c r="D95" s="115">
        <v>11.816438356164383</v>
      </c>
      <c r="E95" s="117">
        <v>0</v>
      </c>
      <c r="F95" s="67">
        <v>0</v>
      </c>
      <c r="G95" s="117">
        <v>1145.39380375</v>
      </c>
      <c r="H95" s="67">
        <v>3.6519926072176401E-3</v>
      </c>
      <c r="I95" s="117">
        <v>11617.56572375</v>
      </c>
      <c r="J95" s="67">
        <v>2.2540314180381966E-3</v>
      </c>
      <c r="K95" s="117">
        <v>1963.5322350000001</v>
      </c>
      <c r="L95" s="67">
        <v>1.898299213092034E-3</v>
      </c>
      <c r="M95" s="117">
        <v>14726.4917625</v>
      </c>
      <c r="N95" s="67">
        <v>2.2552722268630522E-3</v>
      </c>
    </row>
    <row r="96" spans="1:14" x14ac:dyDescent="0.25">
      <c r="A96" s="62" t="s">
        <v>465</v>
      </c>
      <c r="B96" s="114" t="s">
        <v>24</v>
      </c>
      <c r="C96" s="115" t="s">
        <v>24</v>
      </c>
      <c r="D96" s="115" t="s">
        <v>24</v>
      </c>
      <c r="E96" s="63">
        <v>0</v>
      </c>
      <c r="F96" s="64">
        <v>0</v>
      </c>
      <c r="G96" s="63">
        <v>9819.4397812499992</v>
      </c>
      <c r="H96" s="64">
        <v>3.1308464713827734E-2</v>
      </c>
      <c r="I96" s="63">
        <v>6055.3211984375002</v>
      </c>
      <c r="J96" s="64">
        <v>1.1748488928010254E-3</v>
      </c>
      <c r="K96" s="63">
        <v>16365.732968750001</v>
      </c>
      <c r="L96" s="64">
        <v>1.5822025970585851E-2</v>
      </c>
      <c r="M96" s="63">
        <v>32240.493948437499</v>
      </c>
      <c r="N96" s="64">
        <v>4.9374346419295322E-3</v>
      </c>
    </row>
    <row r="97" spans="1:14" x14ac:dyDescent="0.25">
      <c r="A97" s="62" t="s">
        <v>466</v>
      </c>
      <c r="B97" s="114" t="s">
        <v>332</v>
      </c>
      <c r="C97" s="115">
        <v>6.375</v>
      </c>
      <c r="D97" s="115">
        <v>10.010958904109589</v>
      </c>
      <c r="E97" s="63">
        <v>0</v>
      </c>
      <c r="F97" s="64">
        <v>0</v>
      </c>
      <c r="G97" s="63">
        <v>9819.4397812499992</v>
      </c>
      <c r="H97" s="64">
        <v>3.1308464713827734E-2</v>
      </c>
      <c r="I97" s="63">
        <v>6055.3211984375002</v>
      </c>
      <c r="J97" s="64">
        <v>1.1748488928010254E-3</v>
      </c>
      <c r="K97" s="63">
        <v>16365.732968750001</v>
      </c>
      <c r="L97" s="64">
        <v>1.5822025970585851E-2</v>
      </c>
      <c r="M97" s="63">
        <v>32240.493948437499</v>
      </c>
      <c r="N97" s="64">
        <v>4.9374346419295322E-3</v>
      </c>
    </row>
    <row r="98" spans="1:14" x14ac:dyDescent="0.25">
      <c r="A98" s="62" t="s">
        <v>177</v>
      </c>
      <c r="B98" s="114" t="s">
        <v>24</v>
      </c>
      <c r="C98" s="115" t="s">
        <v>24</v>
      </c>
      <c r="D98" s="115" t="s">
        <v>24</v>
      </c>
      <c r="E98" s="117">
        <v>0</v>
      </c>
      <c r="F98" s="67">
        <v>0</v>
      </c>
      <c r="G98" s="117">
        <v>9844.0470244528988</v>
      </c>
      <c r="H98" s="67">
        <v>3.138692285631705E-2</v>
      </c>
      <c r="I98" s="117">
        <v>76345.346551400595</v>
      </c>
      <c r="J98" s="67">
        <v>1.481246707269105E-2</v>
      </c>
      <c r="K98" s="117">
        <v>11561.970965299901</v>
      </c>
      <c r="L98" s="67">
        <v>1.1177855903762E-2</v>
      </c>
      <c r="M98" s="117">
        <v>97751.364541153394</v>
      </c>
      <c r="N98" s="67">
        <v>1.4970024167534927E-2</v>
      </c>
    </row>
    <row r="99" spans="1:14" x14ac:dyDescent="0.25">
      <c r="A99" s="62" t="s">
        <v>178</v>
      </c>
      <c r="B99" s="114" t="s">
        <v>24</v>
      </c>
      <c r="C99" s="115" t="s">
        <v>24</v>
      </c>
      <c r="D99" s="115" t="s">
        <v>24</v>
      </c>
      <c r="E99" s="117">
        <v>0</v>
      </c>
      <c r="F99" s="67">
        <v>0</v>
      </c>
      <c r="G99" s="117">
        <v>1056.643630175</v>
      </c>
      <c r="H99" s="67">
        <v>3.3690200813282604E-3</v>
      </c>
      <c r="I99" s="117">
        <v>10170.294555920002</v>
      </c>
      <c r="J99" s="67">
        <v>1.9732329478353823E-3</v>
      </c>
      <c r="K99" s="117">
        <v>937.01563371500004</v>
      </c>
      <c r="L99" s="67">
        <v>9.0588583595935615E-4</v>
      </c>
      <c r="M99" s="117">
        <v>12163.953819810002</v>
      </c>
      <c r="N99" s="67">
        <v>1.8628351993866287E-3</v>
      </c>
    </row>
    <row r="100" spans="1:14" x14ac:dyDescent="0.25">
      <c r="A100" s="62" t="s">
        <v>87</v>
      </c>
      <c r="B100" s="114" t="s">
        <v>24</v>
      </c>
      <c r="C100" s="115" t="s">
        <v>24</v>
      </c>
      <c r="D100" s="115" t="s">
        <v>24</v>
      </c>
      <c r="E100" s="117">
        <v>0</v>
      </c>
      <c r="F100" s="67">
        <v>0</v>
      </c>
      <c r="G100" s="117">
        <v>544.2624631000001</v>
      </c>
      <c r="H100" s="67">
        <v>1.7353354672600425E-3</v>
      </c>
      <c r="I100" s="117">
        <v>6071.2452193199997</v>
      </c>
      <c r="J100" s="67">
        <v>1.1779384594300544E-3</v>
      </c>
      <c r="K100" s="117">
        <v>424.63446663999997</v>
      </c>
      <c r="L100" s="67">
        <v>4.1052714058166073E-4</v>
      </c>
      <c r="M100" s="117">
        <v>7040.1421490599996</v>
      </c>
      <c r="N100" s="67">
        <v>1.0781547511793531E-3</v>
      </c>
    </row>
    <row r="101" spans="1:14" x14ac:dyDescent="0.25">
      <c r="A101" s="62" t="s">
        <v>272</v>
      </c>
      <c r="B101" s="114" t="s">
        <v>331</v>
      </c>
      <c r="C101" s="115">
        <v>7</v>
      </c>
      <c r="D101" s="115">
        <v>11.654794520547945</v>
      </c>
      <c r="E101" s="117">
        <v>0</v>
      </c>
      <c r="F101" s="67">
        <v>0</v>
      </c>
      <c r="G101" s="117">
        <v>318.47584998000002</v>
      </c>
      <c r="H101" s="67">
        <v>1.0154336839403512E-3</v>
      </c>
      <c r="I101" s="117">
        <v>5732.5652996399995</v>
      </c>
      <c r="J101" s="67">
        <v>1.1122280345639613E-3</v>
      </c>
      <c r="K101" s="117">
        <v>424.63446663999997</v>
      </c>
      <c r="L101" s="67">
        <v>4.1052714058166073E-4</v>
      </c>
      <c r="M101" s="117">
        <v>6475.6756162599995</v>
      </c>
      <c r="N101" s="67">
        <v>9.9171015086665709E-4</v>
      </c>
    </row>
    <row r="102" spans="1:14" x14ac:dyDescent="0.25">
      <c r="A102" s="62" t="s">
        <v>273</v>
      </c>
      <c r="B102" s="114" t="s">
        <v>331</v>
      </c>
      <c r="C102" s="115">
        <v>7.8125</v>
      </c>
      <c r="D102" s="115">
        <v>4.8136986301369866</v>
      </c>
      <c r="E102" s="117">
        <v>0</v>
      </c>
      <c r="F102" s="67">
        <v>0</v>
      </c>
      <c r="G102" s="117">
        <v>225.78661312</v>
      </c>
      <c r="H102" s="67">
        <v>7.1990178331969123E-4</v>
      </c>
      <c r="I102" s="117">
        <v>338.67991968000001</v>
      </c>
      <c r="J102" s="67">
        <v>6.5710424866093105E-5</v>
      </c>
      <c r="K102" s="117">
        <v>0</v>
      </c>
      <c r="L102" s="67">
        <v>0</v>
      </c>
      <c r="M102" s="117">
        <v>564.46653279999998</v>
      </c>
      <c r="N102" s="67">
        <v>8.6444600312695971E-5</v>
      </c>
    </row>
    <row r="103" spans="1:14" x14ac:dyDescent="0.25">
      <c r="A103" s="62" t="s">
        <v>90</v>
      </c>
      <c r="B103" s="114" t="s">
        <v>24</v>
      </c>
      <c r="C103" s="115" t="s">
        <v>24</v>
      </c>
      <c r="D103" s="115" t="s">
        <v>24</v>
      </c>
      <c r="E103" s="117">
        <v>0</v>
      </c>
      <c r="F103" s="67">
        <v>0</v>
      </c>
      <c r="G103" s="117">
        <v>512.38116707500001</v>
      </c>
      <c r="H103" s="67">
        <v>1.6336846140682178E-3</v>
      </c>
      <c r="I103" s="117">
        <v>4099.0493366000001</v>
      </c>
      <c r="J103" s="67">
        <v>7.9529448840532778E-4</v>
      </c>
      <c r="K103" s="117">
        <v>512.38116707500001</v>
      </c>
      <c r="L103" s="67">
        <v>4.9535869537769542E-4</v>
      </c>
      <c r="M103" s="117">
        <v>5123.8116707500003</v>
      </c>
      <c r="N103" s="67">
        <v>7.8468044820727539E-4</v>
      </c>
    </row>
    <row r="104" spans="1:14" x14ac:dyDescent="0.25">
      <c r="A104" s="62" t="s">
        <v>274</v>
      </c>
      <c r="B104" s="114" t="s">
        <v>331</v>
      </c>
      <c r="C104" s="115">
        <v>7.125</v>
      </c>
      <c r="D104" s="115">
        <v>16.695890410958903</v>
      </c>
      <c r="E104" s="117">
        <v>0</v>
      </c>
      <c r="F104" s="67">
        <v>0</v>
      </c>
      <c r="G104" s="117">
        <v>512.38116707500001</v>
      </c>
      <c r="H104" s="67">
        <v>1.6336846140682178E-3</v>
      </c>
      <c r="I104" s="117">
        <v>4099.0493366000001</v>
      </c>
      <c r="J104" s="67">
        <v>7.9529448840532778E-4</v>
      </c>
      <c r="K104" s="117">
        <v>512.38116707500001</v>
      </c>
      <c r="L104" s="67">
        <v>4.9535869537769542E-4</v>
      </c>
      <c r="M104" s="117">
        <v>5123.8116707500003</v>
      </c>
      <c r="N104" s="67">
        <v>7.8468044820727539E-4</v>
      </c>
    </row>
    <row r="105" spans="1:14" x14ac:dyDescent="0.25">
      <c r="A105" s="62" t="s">
        <v>275</v>
      </c>
      <c r="B105" s="114" t="s">
        <v>24</v>
      </c>
      <c r="C105" s="115" t="s">
        <v>24</v>
      </c>
      <c r="D105" s="115" t="s">
        <v>24</v>
      </c>
      <c r="E105" s="117">
        <v>0</v>
      </c>
      <c r="F105" s="67">
        <v>0</v>
      </c>
      <c r="G105" s="117">
        <v>1392.9051401500001</v>
      </c>
      <c r="H105" s="67">
        <v>4.4411618586803021E-3</v>
      </c>
      <c r="I105" s="117">
        <v>17202.537852150002</v>
      </c>
      <c r="J105" s="67">
        <v>3.337623535838395E-3</v>
      </c>
      <c r="K105" s="117">
        <v>956.22778500000004</v>
      </c>
      <c r="L105" s="67">
        <v>9.2445971573379274E-4</v>
      </c>
      <c r="M105" s="117">
        <v>19551.670777300002</v>
      </c>
      <c r="N105" s="67">
        <v>2.9942189086132414E-3</v>
      </c>
    </row>
    <row r="106" spans="1:14" x14ac:dyDescent="0.25">
      <c r="A106" s="62" t="s">
        <v>111</v>
      </c>
      <c r="B106" s="114" t="s">
        <v>24</v>
      </c>
      <c r="C106" s="115" t="s">
        <v>24</v>
      </c>
      <c r="D106" s="115" t="s">
        <v>24</v>
      </c>
      <c r="E106" s="63">
        <v>0</v>
      </c>
      <c r="F106" s="64">
        <v>0</v>
      </c>
      <c r="G106" s="63">
        <v>1392.9051401500001</v>
      </c>
      <c r="H106" s="64">
        <v>4.4411618586803021E-3</v>
      </c>
      <c r="I106" s="63">
        <v>17202.537852150002</v>
      </c>
      <c r="J106" s="64">
        <v>3.337623535838395E-3</v>
      </c>
      <c r="K106" s="63">
        <v>956.22778500000004</v>
      </c>
      <c r="L106" s="64">
        <v>9.2445971573379274E-4</v>
      </c>
      <c r="M106" s="63">
        <v>19551.670777300002</v>
      </c>
      <c r="N106" s="64">
        <v>2.9942189086132414E-3</v>
      </c>
    </row>
    <row r="107" spans="1:14" x14ac:dyDescent="0.25">
      <c r="A107" s="62" t="s">
        <v>276</v>
      </c>
      <c r="B107" s="114" t="s">
        <v>332</v>
      </c>
      <c r="C107" s="115">
        <v>4.5</v>
      </c>
      <c r="D107" s="115">
        <v>4.3041095890410963</v>
      </c>
      <c r="E107" s="117">
        <v>0</v>
      </c>
      <c r="F107" s="67">
        <v>0</v>
      </c>
      <c r="G107" s="117">
        <v>1392.9051401500001</v>
      </c>
      <c r="H107" s="67">
        <v>4.4411618586803021E-3</v>
      </c>
      <c r="I107" s="117">
        <v>17202.537852150002</v>
      </c>
      <c r="J107" s="67">
        <v>3.337623535838395E-3</v>
      </c>
      <c r="K107" s="117">
        <v>956.22778500000004</v>
      </c>
      <c r="L107" s="67">
        <v>9.2445971573379274E-4</v>
      </c>
      <c r="M107" s="117">
        <v>19551.670777300002</v>
      </c>
      <c r="N107" s="67">
        <v>2.9942189086132414E-3</v>
      </c>
    </row>
    <row r="108" spans="1:14" x14ac:dyDescent="0.25">
      <c r="A108" s="62" t="s">
        <v>181</v>
      </c>
      <c r="B108" s="114" t="s">
        <v>24</v>
      </c>
      <c r="C108" s="115" t="s">
        <v>24</v>
      </c>
      <c r="D108" s="115" t="s">
        <v>24</v>
      </c>
      <c r="E108" s="117">
        <v>0</v>
      </c>
      <c r="F108" s="67">
        <v>0</v>
      </c>
      <c r="G108" s="117">
        <v>7394.4982541278996</v>
      </c>
      <c r="H108" s="67">
        <v>2.3576740916308486E-2</v>
      </c>
      <c r="I108" s="117">
        <v>48972.514143330605</v>
      </c>
      <c r="J108" s="67">
        <v>9.5016105890172731E-3</v>
      </c>
      <c r="K108" s="117">
        <v>9668.7275465848998</v>
      </c>
      <c r="L108" s="67">
        <v>9.3475103520688513E-3</v>
      </c>
      <c r="M108" s="117">
        <v>66035.739944043409</v>
      </c>
      <c r="N108" s="67">
        <v>1.011297005953506E-2</v>
      </c>
    </row>
    <row r="109" spans="1:14" x14ac:dyDescent="0.25">
      <c r="A109" s="62" t="s">
        <v>97</v>
      </c>
      <c r="B109" s="114" t="s">
        <v>24</v>
      </c>
      <c r="C109" s="115" t="s">
        <v>24</v>
      </c>
      <c r="D109" s="115" t="s">
        <v>24</v>
      </c>
      <c r="E109" s="63">
        <v>0</v>
      </c>
      <c r="F109" s="64">
        <v>0</v>
      </c>
      <c r="G109" s="63">
        <v>598.50321105</v>
      </c>
      <c r="H109" s="64">
        <v>1.9082775679374014E-3</v>
      </c>
      <c r="I109" s="63">
        <v>2452.8820125000002</v>
      </c>
      <c r="J109" s="64">
        <v>4.7590633463023889E-4</v>
      </c>
      <c r="K109" s="63">
        <v>0</v>
      </c>
      <c r="L109" s="64">
        <v>0</v>
      </c>
      <c r="M109" s="63">
        <v>3051.3852235500003</v>
      </c>
      <c r="N109" s="64">
        <v>4.6730100142767264E-4</v>
      </c>
    </row>
    <row r="110" spans="1:14" x14ac:dyDescent="0.25">
      <c r="A110" s="62" t="s">
        <v>277</v>
      </c>
      <c r="B110" s="114" t="s">
        <v>332</v>
      </c>
      <c r="C110" s="115">
        <v>4.5</v>
      </c>
      <c r="D110" s="115">
        <v>4.6958904109589037</v>
      </c>
      <c r="E110" s="117">
        <v>0</v>
      </c>
      <c r="F110" s="67">
        <v>0</v>
      </c>
      <c r="G110" s="117">
        <v>598.50321105</v>
      </c>
      <c r="H110" s="67">
        <v>1.9082775679374014E-3</v>
      </c>
      <c r="I110" s="117">
        <v>2452.8820125000002</v>
      </c>
      <c r="J110" s="67">
        <v>4.7590633463023889E-4</v>
      </c>
      <c r="K110" s="117">
        <v>0</v>
      </c>
      <c r="L110" s="67">
        <v>0</v>
      </c>
      <c r="M110" s="117">
        <v>3051.3852235500003</v>
      </c>
      <c r="N110" s="67">
        <v>4.6730100142767264E-4</v>
      </c>
    </row>
    <row r="111" spans="1:14" x14ac:dyDescent="0.25">
      <c r="A111" s="113" t="s">
        <v>102</v>
      </c>
      <c r="B111" s="114" t="s">
        <v>24</v>
      </c>
      <c r="C111" s="115" t="s">
        <v>24</v>
      </c>
      <c r="D111" s="115" t="s">
        <v>24</v>
      </c>
      <c r="E111" s="117">
        <v>0</v>
      </c>
      <c r="F111" s="67">
        <v>0</v>
      </c>
      <c r="G111" s="117">
        <v>6111.3026182378999</v>
      </c>
      <c r="H111" s="67">
        <v>1.9485378661211934E-2</v>
      </c>
      <c r="I111" s="117">
        <v>33510.476058870598</v>
      </c>
      <c r="J111" s="67">
        <v>6.5016775171494222E-3</v>
      </c>
      <c r="K111" s="117">
        <v>9668.7275465848998</v>
      </c>
      <c r="L111" s="67">
        <v>9.3475103520688513E-3</v>
      </c>
      <c r="M111" s="117">
        <v>49290.506223693395</v>
      </c>
      <c r="N111" s="67">
        <v>7.5485398373960578E-3</v>
      </c>
    </row>
    <row r="112" spans="1:14" x14ac:dyDescent="0.25">
      <c r="A112" s="62" t="s">
        <v>278</v>
      </c>
      <c r="B112" s="114" t="s">
        <v>332</v>
      </c>
      <c r="C112" s="115">
        <v>5.875</v>
      </c>
      <c r="D112" s="115">
        <v>3.419178082191781</v>
      </c>
      <c r="E112" s="117">
        <v>0</v>
      </c>
      <c r="F112" s="67">
        <v>0</v>
      </c>
      <c r="G112" s="117">
        <v>6111.3026182378999</v>
      </c>
      <c r="H112" s="67">
        <v>1.9485378661211934E-2</v>
      </c>
      <c r="I112" s="117">
        <v>33510.476058870598</v>
      </c>
      <c r="J112" s="67">
        <v>6.5016775171494222E-3</v>
      </c>
      <c r="K112" s="117">
        <v>9668.7275465848998</v>
      </c>
      <c r="L112" s="67">
        <v>9.3475103520688513E-3</v>
      </c>
      <c r="M112" s="117">
        <v>49290.506223693395</v>
      </c>
      <c r="N112" s="67">
        <v>7.5485398373960578E-3</v>
      </c>
    </row>
    <row r="113" spans="1:14" x14ac:dyDescent="0.25">
      <c r="A113" s="62" t="s">
        <v>104</v>
      </c>
      <c r="B113" s="114" t="s">
        <v>24</v>
      </c>
      <c r="C113" s="115" t="s">
        <v>24</v>
      </c>
      <c r="D113" s="115" t="s">
        <v>24</v>
      </c>
      <c r="E113" s="117">
        <v>0</v>
      </c>
      <c r="F113" s="67">
        <v>0</v>
      </c>
      <c r="G113" s="117">
        <v>684.69242483999994</v>
      </c>
      <c r="H113" s="67">
        <v>2.1830846871591521E-3</v>
      </c>
      <c r="I113" s="117">
        <v>13009.15607196</v>
      </c>
      <c r="J113" s="67">
        <v>2.5240267372376108E-3</v>
      </c>
      <c r="K113" s="117">
        <v>0</v>
      </c>
      <c r="L113" s="67">
        <v>0</v>
      </c>
      <c r="M113" s="117">
        <v>13693.848496799999</v>
      </c>
      <c r="N113" s="67">
        <v>2.0971292207113265E-3</v>
      </c>
    </row>
    <row r="114" spans="1:14" x14ac:dyDescent="0.25">
      <c r="A114" s="62" t="s">
        <v>279</v>
      </c>
      <c r="B114" s="114" t="s">
        <v>331</v>
      </c>
      <c r="C114" s="115">
        <v>7.9375</v>
      </c>
      <c r="D114" s="115">
        <v>11.93972602739726</v>
      </c>
      <c r="E114" s="63">
        <v>0</v>
      </c>
      <c r="F114" s="64">
        <v>0</v>
      </c>
      <c r="G114" s="63">
        <v>684.69242483999994</v>
      </c>
      <c r="H114" s="64">
        <v>2.1830846871591521E-3</v>
      </c>
      <c r="I114" s="63">
        <v>13009.15607196</v>
      </c>
      <c r="J114" s="64">
        <v>2.5240267372376108E-3</v>
      </c>
      <c r="K114" s="63">
        <v>0</v>
      </c>
      <c r="L114" s="64">
        <v>0</v>
      </c>
      <c r="M114" s="63">
        <v>13693.848496799999</v>
      </c>
      <c r="N114" s="64">
        <v>2.0971292207113265E-3</v>
      </c>
    </row>
    <row r="115" spans="1:14" x14ac:dyDescent="0.25">
      <c r="A115" s="113" t="s">
        <v>195</v>
      </c>
      <c r="B115" s="114" t="s">
        <v>24</v>
      </c>
      <c r="C115" s="115" t="s">
        <v>24</v>
      </c>
      <c r="D115" s="115" t="s">
        <v>24</v>
      </c>
      <c r="E115" s="117">
        <v>0</v>
      </c>
      <c r="F115" s="67">
        <v>0</v>
      </c>
      <c r="G115" s="117">
        <v>3164.4419179464999</v>
      </c>
      <c r="H115" s="67">
        <v>1.008955911274741E-2</v>
      </c>
      <c r="I115" s="117">
        <v>50637.2159944667</v>
      </c>
      <c r="J115" s="67">
        <v>9.8245947978740575E-3</v>
      </c>
      <c r="K115" s="117">
        <v>2197.3568793999998</v>
      </c>
      <c r="L115" s="67">
        <v>2.1243556691838E-3</v>
      </c>
      <c r="M115" s="117">
        <v>55999.014791813199</v>
      </c>
      <c r="N115" s="67">
        <v>8.5759069321089815E-3</v>
      </c>
    </row>
    <row r="116" spans="1:14" x14ac:dyDescent="0.25">
      <c r="A116" s="62" t="s">
        <v>72</v>
      </c>
      <c r="B116" s="114" t="s">
        <v>24</v>
      </c>
      <c r="C116" s="115" t="s">
        <v>24</v>
      </c>
      <c r="D116" s="115" t="s">
        <v>24</v>
      </c>
      <c r="E116" s="117">
        <v>0</v>
      </c>
      <c r="F116" s="67">
        <v>0</v>
      </c>
      <c r="G116" s="117">
        <v>1129.5775954722001</v>
      </c>
      <c r="H116" s="67">
        <v>3.6015639463364375E-3</v>
      </c>
      <c r="I116" s="117">
        <v>4385.7308519037997</v>
      </c>
      <c r="J116" s="67">
        <v>8.5091622172115886E-4</v>
      </c>
      <c r="K116" s="117">
        <v>0</v>
      </c>
      <c r="L116" s="67">
        <v>0</v>
      </c>
      <c r="M116" s="117">
        <v>5515.308447376</v>
      </c>
      <c r="N116" s="67">
        <v>8.4463578729756378E-4</v>
      </c>
    </row>
    <row r="117" spans="1:14" x14ac:dyDescent="0.25">
      <c r="A117" s="62" t="s">
        <v>280</v>
      </c>
      <c r="B117" s="114" t="s">
        <v>331</v>
      </c>
      <c r="C117" s="115">
        <v>6.875</v>
      </c>
      <c r="D117" s="115">
        <v>8.3561643835616444</v>
      </c>
      <c r="E117" s="63">
        <v>0</v>
      </c>
      <c r="F117" s="64">
        <v>0</v>
      </c>
      <c r="G117" s="63">
        <v>1129.5775954722001</v>
      </c>
      <c r="H117" s="64">
        <v>3.6015639463364375E-3</v>
      </c>
      <c r="I117" s="63">
        <v>4385.7308519037997</v>
      </c>
      <c r="J117" s="64">
        <v>8.5091622172115886E-4</v>
      </c>
      <c r="K117" s="63">
        <v>0</v>
      </c>
      <c r="L117" s="64">
        <v>0</v>
      </c>
      <c r="M117" s="63">
        <v>5515.308447376</v>
      </c>
      <c r="N117" s="64">
        <v>8.4463578729756378E-4</v>
      </c>
    </row>
    <row r="118" spans="1:14" x14ac:dyDescent="0.25">
      <c r="A118" s="62" t="s">
        <v>77</v>
      </c>
      <c r="B118" s="114" t="s">
        <v>24</v>
      </c>
      <c r="C118" s="115" t="s">
        <v>24</v>
      </c>
      <c r="D118" s="115" t="s">
        <v>24</v>
      </c>
      <c r="E118" s="117">
        <v>0</v>
      </c>
      <c r="F118" s="67">
        <v>0</v>
      </c>
      <c r="G118" s="117">
        <v>1854.7651068493001</v>
      </c>
      <c r="H118" s="67">
        <v>5.9137638392684384E-3</v>
      </c>
      <c r="I118" s="117">
        <v>37681.764132406701</v>
      </c>
      <c r="J118" s="67">
        <v>7.310987711299414E-3</v>
      </c>
      <c r="K118" s="117">
        <v>2197.3568793999998</v>
      </c>
      <c r="L118" s="67">
        <v>2.1243556691838E-3</v>
      </c>
      <c r="M118" s="117">
        <v>41733.886118656003</v>
      </c>
      <c r="N118" s="67">
        <v>6.3912896432090985E-3</v>
      </c>
    </row>
    <row r="119" spans="1:14" x14ac:dyDescent="0.25">
      <c r="A119" s="62" t="s">
        <v>281</v>
      </c>
      <c r="B119" s="114" t="s">
        <v>331</v>
      </c>
      <c r="C119" s="115">
        <v>7</v>
      </c>
      <c r="D119" s="115">
        <v>5.7123287671232879</v>
      </c>
      <c r="E119" s="117">
        <v>0</v>
      </c>
      <c r="F119" s="67">
        <v>0</v>
      </c>
      <c r="G119" s="117">
        <v>1373.3480496249999</v>
      </c>
      <c r="H119" s="67">
        <v>4.3788057067767816E-3</v>
      </c>
      <c r="I119" s="117">
        <v>28312.943391068999</v>
      </c>
      <c r="J119" s="67">
        <v>5.493256113898423E-3</v>
      </c>
      <c r="K119" s="117">
        <v>2197.3568793999998</v>
      </c>
      <c r="L119" s="67">
        <v>2.1243556691838E-3</v>
      </c>
      <c r="M119" s="117">
        <v>31883.648320093998</v>
      </c>
      <c r="N119" s="67">
        <v>4.882785914462077E-3</v>
      </c>
    </row>
    <row r="120" spans="1:14" x14ac:dyDescent="0.25">
      <c r="A120" s="62" t="s">
        <v>282</v>
      </c>
      <c r="B120" s="114" t="s">
        <v>331</v>
      </c>
      <c r="C120" s="115">
        <v>7</v>
      </c>
      <c r="D120" s="115">
        <v>5.7123287671232879</v>
      </c>
      <c r="E120" s="117">
        <v>0</v>
      </c>
      <c r="F120" s="67">
        <v>0</v>
      </c>
      <c r="G120" s="117">
        <v>0</v>
      </c>
      <c r="H120" s="67">
        <v>0</v>
      </c>
      <c r="I120" s="117">
        <v>6640.7907504000004</v>
      </c>
      <c r="J120" s="67">
        <v>1.288441257656806E-3</v>
      </c>
      <c r="K120" s="117">
        <v>0</v>
      </c>
      <c r="L120" s="67">
        <v>0</v>
      </c>
      <c r="M120" s="117">
        <v>6640.7907504000004</v>
      </c>
      <c r="N120" s="67">
        <v>1.0169965247204048E-3</v>
      </c>
    </row>
    <row r="121" spans="1:14" x14ac:dyDescent="0.25">
      <c r="A121" s="62" t="s">
        <v>283</v>
      </c>
      <c r="B121" s="114" t="s">
        <v>332</v>
      </c>
      <c r="C121" s="115">
        <v>3.5</v>
      </c>
      <c r="D121" s="115">
        <v>4.6739726027397257</v>
      </c>
      <c r="E121" s="117">
        <v>0</v>
      </c>
      <c r="F121" s="67">
        <v>0</v>
      </c>
      <c r="G121" s="117">
        <v>481.41705722429998</v>
      </c>
      <c r="H121" s="67">
        <v>1.5349581324916569E-3</v>
      </c>
      <c r="I121" s="117">
        <v>2728.0299909376999</v>
      </c>
      <c r="J121" s="67">
        <v>5.2929033974418469E-4</v>
      </c>
      <c r="K121" s="117">
        <v>0</v>
      </c>
      <c r="L121" s="67">
        <v>0</v>
      </c>
      <c r="M121" s="117">
        <v>3209.4470481620001</v>
      </c>
      <c r="N121" s="67">
        <v>4.9150720402661577E-4</v>
      </c>
    </row>
    <row r="122" spans="1:14" x14ac:dyDescent="0.25">
      <c r="A122" s="62" t="s">
        <v>86</v>
      </c>
      <c r="B122" s="114" t="s">
        <v>24</v>
      </c>
      <c r="C122" s="115" t="s">
        <v>24</v>
      </c>
      <c r="D122" s="115" t="s">
        <v>24</v>
      </c>
      <c r="E122" s="117">
        <v>0</v>
      </c>
      <c r="F122" s="67">
        <v>0</v>
      </c>
      <c r="G122" s="117">
        <v>180.099215625</v>
      </c>
      <c r="H122" s="67">
        <v>5.7423132714253238E-4</v>
      </c>
      <c r="I122" s="117">
        <v>8569.7210101561996</v>
      </c>
      <c r="J122" s="67">
        <v>1.6626908648534862E-3</v>
      </c>
      <c r="K122" s="117">
        <v>0</v>
      </c>
      <c r="L122" s="67">
        <v>0</v>
      </c>
      <c r="M122" s="117">
        <v>8749.820225781199</v>
      </c>
      <c r="N122" s="67">
        <v>1.3399815016023196E-3</v>
      </c>
    </row>
    <row r="123" spans="1:14" x14ac:dyDescent="0.25">
      <c r="A123" s="113" t="s">
        <v>284</v>
      </c>
      <c r="B123" s="114" t="s">
        <v>332</v>
      </c>
      <c r="C123" s="115">
        <v>4.125</v>
      </c>
      <c r="D123" s="115">
        <v>9.3917808219178074</v>
      </c>
      <c r="E123" s="117">
        <v>0</v>
      </c>
      <c r="F123" s="67">
        <v>0</v>
      </c>
      <c r="G123" s="117">
        <v>180.099215625</v>
      </c>
      <c r="H123" s="67">
        <v>5.7423132714253238E-4</v>
      </c>
      <c r="I123" s="117">
        <v>8569.7210101561996</v>
      </c>
      <c r="J123" s="67">
        <v>1.6626908648534862E-3</v>
      </c>
      <c r="K123" s="117">
        <v>0</v>
      </c>
      <c r="L123" s="67">
        <v>0</v>
      </c>
      <c r="M123" s="117">
        <v>8749.820225781199</v>
      </c>
      <c r="N123" s="67">
        <v>1.3399815016023196E-3</v>
      </c>
    </row>
    <row r="124" spans="1:14" x14ac:dyDescent="0.25">
      <c r="A124" s="113" t="s">
        <v>199</v>
      </c>
      <c r="B124" s="114" t="s">
        <v>24</v>
      </c>
      <c r="C124" s="115" t="s">
        <v>24</v>
      </c>
      <c r="D124" s="115" t="s">
        <v>24</v>
      </c>
      <c r="E124" s="117">
        <v>0</v>
      </c>
      <c r="F124" s="67">
        <v>0</v>
      </c>
      <c r="G124" s="117">
        <v>16453.458712796899</v>
      </c>
      <c r="H124" s="67">
        <v>5.2460480740831802E-2</v>
      </c>
      <c r="I124" s="117">
        <v>182860.94877545538</v>
      </c>
      <c r="J124" s="67">
        <v>3.5478544599884143E-2</v>
      </c>
      <c r="K124" s="117">
        <v>12050.444589308199</v>
      </c>
      <c r="L124" s="67">
        <v>1.1650101319214103E-2</v>
      </c>
      <c r="M124" s="117">
        <v>211364.85207756047</v>
      </c>
      <c r="N124" s="67">
        <v>3.2369235545928583E-2</v>
      </c>
    </row>
    <row r="125" spans="1:14" x14ac:dyDescent="0.25">
      <c r="A125" s="62" t="s">
        <v>200</v>
      </c>
      <c r="B125" s="114" t="s">
        <v>24</v>
      </c>
      <c r="C125" s="115" t="s">
        <v>24</v>
      </c>
      <c r="D125" s="115" t="s">
        <v>24</v>
      </c>
      <c r="E125" s="63">
        <v>0</v>
      </c>
      <c r="F125" s="64">
        <v>0</v>
      </c>
      <c r="G125" s="63">
        <v>9311.8900020596993</v>
      </c>
      <c r="H125" s="64">
        <v>2.9690184577049125E-2</v>
      </c>
      <c r="I125" s="63">
        <v>164037.80330724659</v>
      </c>
      <c r="J125" s="64">
        <v>3.1826491985719921E-2</v>
      </c>
      <c r="K125" s="63">
        <v>8359.9192018737976</v>
      </c>
      <c r="L125" s="64">
        <v>8.0821836074568033E-3</v>
      </c>
      <c r="M125" s="63">
        <v>181709.61251118008</v>
      </c>
      <c r="N125" s="64">
        <v>2.7827716815355223E-2</v>
      </c>
    </row>
    <row r="126" spans="1:14" x14ac:dyDescent="0.25">
      <c r="A126" s="62" t="s">
        <v>93</v>
      </c>
      <c r="B126" s="114" t="s">
        <v>24</v>
      </c>
      <c r="C126" s="115" t="s">
        <v>24</v>
      </c>
      <c r="D126" s="115" t="s">
        <v>24</v>
      </c>
      <c r="E126" s="63">
        <v>0</v>
      </c>
      <c r="F126" s="64">
        <v>0</v>
      </c>
      <c r="G126" s="63">
        <v>861.29461521229996</v>
      </c>
      <c r="H126" s="64">
        <v>2.7461660409664858E-3</v>
      </c>
      <c r="I126" s="63">
        <v>51006.899328281106</v>
      </c>
      <c r="J126" s="64">
        <v>9.8963204819766497E-3</v>
      </c>
      <c r="K126" s="63">
        <v>3106.0257526284995</v>
      </c>
      <c r="L126" s="64">
        <v>3.0028364887313775E-3</v>
      </c>
      <c r="M126" s="63">
        <v>54974.219696121902</v>
      </c>
      <c r="N126" s="64">
        <v>8.4189658252376669E-3</v>
      </c>
    </row>
    <row r="127" spans="1:14" x14ac:dyDescent="0.25">
      <c r="A127" s="62" t="s">
        <v>285</v>
      </c>
      <c r="B127" s="114" t="s">
        <v>332</v>
      </c>
      <c r="C127" s="115">
        <v>4.875</v>
      </c>
      <c r="D127" s="115">
        <v>7.9863013698630141</v>
      </c>
      <c r="E127" s="117">
        <v>0</v>
      </c>
      <c r="F127" s="67">
        <v>0</v>
      </c>
      <c r="G127" s="117">
        <v>401.92649661230001</v>
      </c>
      <c r="H127" s="67">
        <v>1.2815091102006545E-3</v>
      </c>
      <c r="I127" s="117">
        <v>4979.4227080311002</v>
      </c>
      <c r="J127" s="67">
        <v>9.6610387188513782E-4</v>
      </c>
      <c r="K127" s="117">
        <v>1594.9464151284999</v>
      </c>
      <c r="L127" s="67">
        <v>1.541958655322199E-3</v>
      </c>
      <c r="M127" s="117">
        <v>6976.2956197719004</v>
      </c>
      <c r="N127" s="67">
        <v>1.0683770453545542E-3</v>
      </c>
    </row>
    <row r="128" spans="1:14" x14ac:dyDescent="0.25">
      <c r="A128" s="62" t="s">
        <v>286</v>
      </c>
      <c r="B128" s="114" t="s">
        <v>332</v>
      </c>
      <c r="C128" s="115">
        <v>4.125</v>
      </c>
      <c r="D128" s="115">
        <v>9.2164383561643834</v>
      </c>
      <c r="E128" s="117">
        <v>0</v>
      </c>
      <c r="F128" s="67">
        <v>0</v>
      </c>
      <c r="G128" s="117">
        <v>459.3681186</v>
      </c>
      <c r="H128" s="67">
        <v>1.4646569307658315E-3</v>
      </c>
      <c r="I128" s="117">
        <v>46027.476620250003</v>
      </c>
      <c r="J128" s="67">
        <v>8.9302166100915115E-3</v>
      </c>
      <c r="K128" s="117">
        <v>1511.0793374999998</v>
      </c>
      <c r="L128" s="67">
        <v>1.4608778334091784E-3</v>
      </c>
      <c r="M128" s="117">
        <v>47997.924076350006</v>
      </c>
      <c r="N128" s="67">
        <v>7.3505887798831129E-3</v>
      </c>
    </row>
    <row r="129" spans="1:14" x14ac:dyDescent="0.25">
      <c r="A129" s="62" t="s">
        <v>94</v>
      </c>
      <c r="B129" s="114" t="s">
        <v>24</v>
      </c>
      <c r="C129" s="115" t="s">
        <v>24</v>
      </c>
      <c r="D129" s="115" t="s">
        <v>24</v>
      </c>
      <c r="E129" s="117">
        <v>0</v>
      </c>
      <c r="F129" s="67">
        <v>0</v>
      </c>
      <c r="G129" s="117">
        <v>499.90992928719999</v>
      </c>
      <c r="H129" s="67">
        <v>1.5939211125940646E-3</v>
      </c>
      <c r="I129" s="117">
        <v>5167.5357680374</v>
      </c>
      <c r="J129" s="67">
        <v>1.0026014271802791E-3</v>
      </c>
      <c r="K129" s="117">
        <v>0</v>
      </c>
      <c r="L129" s="67">
        <v>0</v>
      </c>
      <c r="M129" s="117">
        <v>5667.4456973245997</v>
      </c>
      <c r="N129" s="67">
        <v>8.6793467748905574E-4</v>
      </c>
    </row>
    <row r="130" spans="1:14" x14ac:dyDescent="0.25">
      <c r="A130" s="62" t="s">
        <v>287</v>
      </c>
      <c r="B130" s="114" t="s">
        <v>331</v>
      </c>
      <c r="C130" s="115">
        <v>6.34375</v>
      </c>
      <c r="D130" s="115">
        <v>0.69315068493150689</v>
      </c>
      <c r="E130" s="117">
        <v>0</v>
      </c>
      <c r="F130" s="67">
        <v>0</v>
      </c>
      <c r="G130" s="117">
        <v>140.29557367140001</v>
      </c>
      <c r="H130" s="67">
        <v>4.4732073475153947E-4</v>
      </c>
      <c r="I130" s="117">
        <v>0</v>
      </c>
      <c r="J130" s="67">
        <v>0</v>
      </c>
      <c r="K130" s="117">
        <v>0</v>
      </c>
      <c r="L130" s="67">
        <v>0</v>
      </c>
      <c r="M130" s="117">
        <v>140.29557367140001</v>
      </c>
      <c r="N130" s="67">
        <v>2.1485409828471881E-5</v>
      </c>
    </row>
    <row r="131" spans="1:14" x14ac:dyDescent="0.25">
      <c r="A131" s="62" t="s">
        <v>288</v>
      </c>
      <c r="B131" s="114" t="s">
        <v>331</v>
      </c>
      <c r="C131" s="115">
        <v>6.875</v>
      </c>
      <c r="D131" s="115">
        <v>11.32054794520548</v>
      </c>
      <c r="E131" s="117">
        <v>0</v>
      </c>
      <c r="F131" s="67">
        <v>0</v>
      </c>
      <c r="G131" s="117">
        <v>51.889762652999998</v>
      </c>
      <c r="H131" s="67">
        <v>1.6544618015097587E-4</v>
      </c>
      <c r="I131" s="117">
        <v>622.67715183600001</v>
      </c>
      <c r="J131" s="67">
        <v>1.2081135557198656E-4</v>
      </c>
      <c r="K131" s="117">
        <v>0</v>
      </c>
      <c r="L131" s="67">
        <v>0</v>
      </c>
      <c r="M131" s="117">
        <v>674.56691448900006</v>
      </c>
      <c r="N131" s="67">
        <v>1.0330580099747266E-4</v>
      </c>
    </row>
    <row r="132" spans="1:14" x14ac:dyDescent="0.25">
      <c r="A132" s="62" t="s">
        <v>289</v>
      </c>
      <c r="B132" s="114" t="s">
        <v>331</v>
      </c>
      <c r="C132" s="115">
        <v>8.75</v>
      </c>
      <c r="D132" s="115">
        <v>8.2657534246575342</v>
      </c>
      <c r="E132" s="117">
        <v>0</v>
      </c>
      <c r="F132" s="67">
        <v>0</v>
      </c>
      <c r="G132" s="117">
        <v>307.72459296279999</v>
      </c>
      <c r="H132" s="67">
        <v>9.8115419769154925E-4</v>
      </c>
      <c r="I132" s="117">
        <v>3550.6683803400001</v>
      </c>
      <c r="J132" s="67">
        <v>6.8889802516544662E-4</v>
      </c>
      <c r="K132" s="117">
        <v>0</v>
      </c>
      <c r="L132" s="67">
        <v>0</v>
      </c>
      <c r="M132" s="117">
        <v>3858.3929733027999</v>
      </c>
      <c r="N132" s="67">
        <v>5.9088930706305135E-4</v>
      </c>
    </row>
    <row r="133" spans="1:14" x14ac:dyDescent="0.25">
      <c r="A133" s="113" t="s">
        <v>290</v>
      </c>
      <c r="B133" s="114" t="s">
        <v>331</v>
      </c>
      <c r="C133" s="115">
        <v>5.4375</v>
      </c>
      <c r="D133" s="115">
        <v>1.0986301369863014</v>
      </c>
      <c r="E133" s="117">
        <v>0</v>
      </c>
      <c r="F133" s="67">
        <v>0</v>
      </c>
      <c r="G133" s="117">
        <v>0</v>
      </c>
      <c r="H133" s="67">
        <v>0</v>
      </c>
      <c r="I133" s="117">
        <v>479.34356935120002</v>
      </c>
      <c r="J133" s="67">
        <v>9.3001881034628566E-5</v>
      </c>
      <c r="K133" s="117">
        <v>0</v>
      </c>
      <c r="L133" s="67">
        <v>0</v>
      </c>
      <c r="M133" s="117">
        <v>479.34356935120002</v>
      </c>
      <c r="N133" s="67">
        <v>7.3408538606322044E-5</v>
      </c>
    </row>
    <row r="134" spans="1:14" x14ac:dyDescent="0.25">
      <c r="A134" s="62" t="s">
        <v>291</v>
      </c>
      <c r="B134" s="114" t="s">
        <v>331</v>
      </c>
      <c r="C134" s="115">
        <v>7.40625</v>
      </c>
      <c r="D134" s="115">
        <v>3.7068493150684931</v>
      </c>
      <c r="E134" s="117">
        <v>0</v>
      </c>
      <c r="F134" s="67">
        <v>0</v>
      </c>
      <c r="G134" s="117">
        <v>0</v>
      </c>
      <c r="H134" s="67">
        <v>0</v>
      </c>
      <c r="I134" s="117">
        <v>514.84666651020007</v>
      </c>
      <c r="J134" s="67">
        <v>9.9890165408217417E-5</v>
      </c>
      <c r="K134" s="117">
        <v>0</v>
      </c>
      <c r="L134" s="67">
        <v>0</v>
      </c>
      <c r="M134" s="117">
        <v>514.84666651020007</v>
      </c>
      <c r="N134" s="67">
        <v>7.8845620993737886E-5</v>
      </c>
    </row>
    <row r="135" spans="1:14" x14ac:dyDescent="0.25">
      <c r="A135" s="62" t="s">
        <v>109</v>
      </c>
      <c r="B135" s="114" t="s">
        <v>24</v>
      </c>
      <c r="C135" s="115" t="s">
        <v>24</v>
      </c>
      <c r="D135" s="115" t="s">
        <v>24</v>
      </c>
      <c r="E135" s="117">
        <v>0</v>
      </c>
      <c r="F135" s="67">
        <v>0</v>
      </c>
      <c r="G135" s="117">
        <v>1821.8985049481</v>
      </c>
      <c r="H135" s="67">
        <v>5.8089714204736312E-3</v>
      </c>
      <c r="I135" s="117">
        <v>44645.121617517907</v>
      </c>
      <c r="J135" s="67">
        <v>8.6620131257186539E-3</v>
      </c>
      <c r="K135" s="117">
        <v>202.7669690292</v>
      </c>
      <c r="L135" s="67">
        <v>1.9603058757483916E-4</v>
      </c>
      <c r="M135" s="117">
        <v>46669.787091495207</v>
      </c>
      <c r="N135" s="67">
        <v>7.1471927162639406E-3</v>
      </c>
    </row>
    <row r="136" spans="1:14" x14ac:dyDescent="0.25">
      <c r="A136" s="62" t="s">
        <v>292</v>
      </c>
      <c r="B136" s="114" t="s">
        <v>331</v>
      </c>
      <c r="C136" s="115">
        <v>7.125</v>
      </c>
      <c r="D136" s="115">
        <v>8.0684931506849313</v>
      </c>
      <c r="E136" s="117">
        <v>0</v>
      </c>
      <c r="F136" s="67">
        <v>0</v>
      </c>
      <c r="G136" s="117">
        <v>1397.9312060688001</v>
      </c>
      <c r="H136" s="67">
        <v>4.4571870506437579E-3</v>
      </c>
      <c r="I136" s="117">
        <v>37492.977619032004</v>
      </c>
      <c r="J136" s="67">
        <v>7.2743594930851163E-3</v>
      </c>
      <c r="K136" s="117">
        <v>0</v>
      </c>
      <c r="L136" s="67">
        <v>0</v>
      </c>
      <c r="M136" s="117">
        <v>38890.908825100807</v>
      </c>
      <c r="N136" s="67">
        <v>5.9559050427787199E-3</v>
      </c>
    </row>
    <row r="137" spans="1:14" x14ac:dyDescent="0.25">
      <c r="A137" s="62" t="s">
        <v>293</v>
      </c>
      <c r="B137" s="114" t="s">
        <v>332</v>
      </c>
      <c r="C137" s="115">
        <v>6.5</v>
      </c>
      <c r="D137" s="115">
        <v>7.515068493150685</v>
      </c>
      <c r="E137" s="117">
        <v>0</v>
      </c>
      <c r="F137" s="67">
        <v>0</v>
      </c>
      <c r="G137" s="117">
        <v>423.96729887930002</v>
      </c>
      <c r="H137" s="67">
        <v>1.3517843698298733E-3</v>
      </c>
      <c r="I137" s="117">
        <v>7152.1439984859007</v>
      </c>
      <c r="J137" s="67">
        <v>1.3876536326335369E-3</v>
      </c>
      <c r="K137" s="117">
        <v>202.7669690292</v>
      </c>
      <c r="L137" s="67">
        <v>1.9603058757483916E-4</v>
      </c>
      <c r="M137" s="117">
        <v>7778.8782663944003</v>
      </c>
      <c r="N137" s="67">
        <v>1.191287673485221E-3</v>
      </c>
    </row>
    <row r="138" spans="1:14" x14ac:dyDescent="0.25">
      <c r="A138" s="62" t="s">
        <v>112</v>
      </c>
      <c r="B138" s="114" t="s">
        <v>24</v>
      </c>
      <c r="C138" s="115" t="s">
        <v>24</v>
      </c>
      <c r="D138" s="115" t="s">
        <v>24</v>
      </c>
      <c r="E138" s="117">
        <v>0</v>
      </c>
      <c r="F138" s="67">
        <v>0</v>
      </c>
      <c r="G138" s="117">
        <v>0</v>
      </c>
      <c r="H138" s="67">
        <v>0</v>
      </c>
      <c r="I138" s="117">
        <v>1580.06701077</v>
      </c>
      <c r="J138" s="67">
        <v>3.0656342039024549E-4</v>
      </c>
      <c r="K138" s="117">
        <v>0</v>
      </c>
      <c r="L138" s="67">
        <v>0</v>
      </c>
      <c r="M138" s="117">
        <v>1580.06701077</v>
      </c>
      <c r="N138" s="67">
        <v>2.4197760766391522E-4</v>
      </c>
    </row>
    <row r="139" spans="1:14" x14ac:dyDescent="0.25">
      <c r="A139" s="62" t="s">
        <v>294</v>
      </c>
      <c r="B139" s="114" t="s">
        <v>331</v>
      </c>
      <c r="C139" s="115">
        <v>6.28125</v>
      </c>
      <c r="D139" s="115">
        <v>1.0904109589041096</v>
      </c>
      <c r="E139" s="117">
        <v>0</v>
      </c>
      <c r="F139" s="67">
        <v>0</v>
      </c>
      <c r="G139" s="117">
        <v>0</v>
      </c>
      <c r="H139" s="67">
        <v>0</v>
      </c>
      <c r="I139" s="117">
        <v>1580.06701077</v>
      </c>
      <c r="J139" s="67">
        <v>3.0656342039024549E-4</v>
      </c>
      <c r="K139" s="117">
        <v>0</v>
      </c>
      <c r="L139" s="67">
        <v>0</v>
      </c>
      <c r="M139" s="117">
        <v>1580.06701077</v>
      </c>
      <c r="N139" s="67">
        <v>2.4197760766391522E-4</v>
      </c>
    </row>
    <row r="140" spans="1:14" x14ac:dyDescent="0.25">
      <c r="A140" s="62" t="s">
        <v>113</v>
      </c>
      <c r="B140" s="114" t="s">
        <v>24</v>
      </c>
      <c r="C140" s="115" t="s">
        <v>24</v>
      </c>
      <c r="D140" s="115" t="s">
        <v>24</v>
      </c>
      <c r="E140" s="117">
        <v>0</v>
      </c>
      <c r="F140" s="67">
        <v>0</v>
      </c>
      <c r="G140" s="117">
        <v>3563.8404529628001</v>
      </c>
      <c r="H140" s="67">
        <v>1.1363008028253716E-2</v>
      </c>
      <c r="I140" s="117">
        <v>24990.127497521498</v>
      </c>
      <c r="J140" s="67">
        <v>4.8485658579094822E-3</v>
      </c>
      <c r="K140" s="117">
        <v>1790.9231516911002</v>
      </c>
      <c r="L140" s="67">
        <v>1.7314245974492598E-3</v>
      </c>
      <c r="M140" s="117">
        <v>30344.891102175396</v>
      </c>
      <c r="N140" s="67">
        <v>4.6471346491489219E-3</v>
      </c>
    </row>
    <row r="141" spans="1:14" x14ac:dyDescent="0.25">
      <c r="A141" s="113" t="s">
        <v>295</v>
      </c>
      <c r="B141" s="114" t="s">
        <v>331</v>
      </c>
      <c r="C141" s="115">
        <v>7.4375</v>
      </c>
      <c r="D141" s="115">
        <v>2.1863013698630138</v>
      </c>
      <c r="E141" s="117">
        <v>0</v>
      </c>
      <c r="F141" s="67">
        <v>0</v>
      </c>
      <c r="G141" s="117">
        <v>5.4625710963999996</v>
      </c>
      <c r="H141" s="67">
        <v>1.7416952313815554E-5</v>
      </c>
      <c r="I141" s="117">
        <v>27.312855482</v>
      </c>
      <c r="J141" s="67">
        <v>5.2992198053081224E-6</v>
      </c>
      <c r="K141" s="117">
        <v>0</v>
      </c>
      <c r="L141" s="67">
        <v>0</v>
      </c>
      <c r="M141" s="117">
        <v>32.775426578400001</v>
      </c>
      <c r="N141" s="67">
        <v>5.0193563054902525E-6</v>
      </c>
    </row>
    <row r="142" spans="1:14" x14ac:dyDescent="0.25">
      <c r="A142" s="62" t="s">
        <v>296</v>
      </c>
      <c r="B142" s="114" t="s">
        <v>331</v>
      </c>
      <c r="C142" s="115">
        <v>5.5625</v>
      </c>
      <c r="D142" s="115">
        <v>4.2328767123287667</v>
      </c>
      <c r="E142" s="117">
        <v>0</v>
      </c>
      <c r="F142" s="67">
        <v>0</v>
      </c>
      <c r="G142" s="117">
        <v>414.32088096799998</v>
      </c>
      <c r="H142" s="67">
        <v>1.3210275709168169E-3</v>
      </c>
      <c r="I142" s="117">
        <v>0</v>
      </c>
      <c r="J142" s="67">
        <v>0</v>
      </c>
      <c r="K142" s="117">
        <v>0</v>
      </c>
      <c r="L142" s="67">
        <v>0</v>
      </c>
      <c r="M142" s="117">
        <v>414.32088096799998</v>
      </c>
      <c r="N142" s="67">
        <v>6.345071120305547E-5</v>
      </c>
    </row>
    <row r="143" spans="1:14" x14ac:dyDescent="0.25">
      <c r="A143" s="62" t="s">
        <v>297</v>
      </c>
      <c r="B143" s="114" t="s">
        <v>331</v>
      </c>
      <c r="C143" s="115">
        <v>5.125</v>
      </c>
      <c r="D143" s="115">
        <v>14.665753424657535</v>
      </c>
      <c r="E143" s="117">
        <v>0</v>
      </c>
      <c r="F143" s="67">
        <v>0</v>
      </c>
      <c r="G143" s="117">
        <v>167.33645238739999</v>
      </c>
      <c r="H143" s="67">
        <v>5.3353832108750962E-4</v>
      </c>
      <c r="I143" s="117">
        <v>264.21545113799999</v>
      </c>
      <c r="J143" s="67">
        <v>5.1262884338901951E-5</v>
      </c>
      <c r="K143" s="117">
        <v>0</v>
      </c>
      <c r="L143" s="67">
        <v>0</v>
      </c>
      <c r="M143" s="117">
        <v>431.55190352540001</v>
      </c>
      <c r="N143" s="67">
        <v>6.6089537017164919E-5</v>
      </c>
    </row>
    <row r="144" spans="1:14" x14ac:dyDescent="0.25">
      <c r="A144" s="62" t="s">
        <v>298</v>
      </c>
      <c r="B144" s="114" t="s">
        <v>331</v>
      </c>
      <c r="C144" s="115">
        <v>6.78125</v>
      </c>
      <c r="D144" s="115">
        <v>2.8657534246575342</v>
      </c>
      <c r="E144" s="117">
        <v>0</v>
      </c>
      <c r="F144" s="67">
        <v>0</v>
      </c>
      <c r="G144" s="117">
        <v>32.121334003800001</v>
      </c>
      <c r="H144" s="67">
        <v>1.024161942659245E-4</v>
      </c>
      <c r="I144" s="117">
        <v>877.98312943719998</v>
      </c>
      <c r="J144" s="67">
        <v>1.7034563051476754E-4</v>
      </c>
      <c r="K144" s="117">
        <v>0</v>
      </c>
      <c r="L144" s="67">
        <v>0</v>
      </c>
      <c r="M144" s="117">
        <v>910.10446344100001</v>
      </c>
      <c r="N144" s="67">
        <v>1.3937693736190601E-4</v>
      </c>
    </row>
    <row r="145" spans="1:14" x14ac:dyDescent="0.25">
      <c r="A145" s="62" t="s">
        <v>299</v>
      </c>
      <c r="B145" s="114" t="s">
        <v>331</v>
      </c>
      <c r="C145" s="115">
        <v>6</v>
      </c>
      <c r="D145" s="115">
        <v>6.3726027397260276</v>
      </c>
      <c r="E145" s="117">
        <v>0</v>
      </c>
      <c r="F145" s="67">
        <v>0</v>
      </c>
      <c r="G145" s="117">
        <v>1873.4696021269999</v>
      </c>
      <c r="H145" s="67">
        <v>5.9734015623399764E-3</v>
      </c>
      <c r="I145" s="117">
        <v>10126.862714199999</v>
      </c>
      <c r="J145" s="67">
        <v>1.9648063343684998E-3</v>
      </c>
      <c r="K145" s="117">
        <v>911.41764427800001</v>
      </c>
      <c r="L145" s="67">
        <v>8.811382701497247E-4</v>
      </c>
      <c r="M145" s="117">
        <v>12911.749960604999</v>
      </c>
      <c r="N145" s="67">
        <v>1.9773556089240072E-3</v>
      </c>
    </row>
    <row r="146" spans="1:14" x14ac:dyDescent="0.25">
      <c r="A146" s="62" t="s">
        <v>300</v>
      </c>
      <c r="B146" s="114" t="s">
        <v>331</v>
      </c>
      <c r="C146" s="115">
        <v>5.71875</v>
      </c>
      <c r="D146" s="115">
        <v>7.4602739726027396</v>
      </c>
      <c r="E146" s="117">
        <v>0</v>
      </c>
      <c r="F146" s="67">
        <v>0</v>
      </c>
      <c r="G146" s="117">
        <v>1071.1296123802001</v>
      </c>
      <c r="H146" s="67">
        <v>3.4152074273296742E-3</v>
      </c>
      <c r="I146" s="117">
        <v>13693.753347264299</v>
      </c>
      <c r="J146" s="67">
        <v>2.6568517888820049E-3</v>
      </c>
      <c r="K146" s="117">
        <v>879.50550741309996</v>
      </c>
      <c r="L146" s="67">
        <v>8.5028632729953514E-4</v>
      </c>
      <c r="M146" s="117">
        <v>15644.388467057599</v>
      </c>
      <c r="N146" s="67">
        <v>2.3958424983372981E-3</v>
      </c>
    </row>
    <row r="147" spans="1:14" x14ac:dyDescent="0.25">
      <c r="A147" s="62" t="s">
        <v>114</v>
      </c>
      <c r="B147" s="114" t="s">
        <v>24</v>
      </c>
      <c r="C147" s="115" t="s">
        <v>24</v>
      </c>
      <c r="D147" s="115" t="s">
        <v>24</v>
      </c>
      <c r="E147" s="117">
        <v>0</v>
      </c>
      <c r="F147" s="67">
        <v>0</v>
      </c>
      <c r="G147" s="117">
        <v>2251.0208338749999</v>
      </c>
      <c r="H147" s="67">
        <v>7.1771921736348823E-3</v>
      </c>
      <c r="I147" s="117">
        <v>33822.721093149994</v>
      </c>
      <c r="J147" s="67">
        <v>6.5622590653091513E-3</v>
      </c>
      <c r="K147" s="117">
        <v>3260.203328525</v>
      </c>
      <c r="L147" s="67">
        <v>3.1518919337013263E-3</v>
      </c>
      <c r="M147" s="117">
        <v>39333.945255549996</v>
      </c>
      <c r="N147" s="67">
        <v>6.0237533649177988E-3</v>
      </c>
    </row>
    <row r="148" spans="1:14" x14ac:dyDescent="0.25">
      <c r="A148" s="113" t="s">
        <v>301</v>
      </c>
      <c r="B148" s="114" t="s">
        <v>332</v>
      </c>
      <c r="C148" s="115">
        <v>5.625</v>
      </c>
      <c r="D148" s="115">
        <v>8.9150684931506845</v>
      </c>
      <c r="E148" s="117">
        <v>0</v>
      </c>
      <c r="F148" s="67">
        <v>0</v>
      </c>
      <c r="G148" s="117">
        <v>2251.0208338749999</v>
      </c>
      <c r="H148" s="67">
        <v>7.1771921736348823E-3</v>
      </c>
      <c r="I148" s="117">
        <v>33822.721093149994</v>
      </c>
      <c r="J148" s="67">
        <v>6.5622590653091513E-3</v>
      </c>
      <c r="K148" s="117">
        <v>3260.203328525</v>
      </c>
      <c r="L148" s="67">
        <v>3.1518919337013263E-3</v>
      </c>
      <c r="M148" s="117">
        <v>39333.945255549996</v>
      </c>
      <c r="N148" s="67">
        <v>6.0237533649177988E-3</v>
      </c>
    </row>
    <row r="149" spans="1:14" x14ac:dyDescent="0.25">
      <c r="A149" s="62" t="s">
        <v>117</v>
      </c>
      <c r="B149" s="114" t="s">
        <v>24</v>
      </c>
      <c r="C149" s="115" t="s">
        <v>24</v>
      </c>
      <c r="D149" s="115" t="s">
        <v>24</v>
      </c>
      <c r="E149" s="117">
        <v>0</v>
      </c>
      <c r="F149" s="67">
        <v>0</v>
      </c>
      <c r="G149" s="117">
        <v>313.9256657743</v>
      </c>
      <c r="H149" s="67">
        <v>1.0009258011263442E-3</v>
      </c>
      <c r="I149" s="117">
        <v>2825.3309919687003</v>
      </c>
      <c r="J149" s="67">
        <v>5.4816860723546149E-4</v>
      </c>
      <c r="K149" s="117">
        <v>0</v>
      </c>
      <c r="L149" s="67">
        <v>0</v>
      </c>
      <c r="M149" s="117">
        <v>3139.2566577430002</v>
      </c>
      <c r="N149" s="67">
        <v>4.8075797463392761E-4</v>
      </c>
    </row>
    <row r="150" spans="1:14" x14ac:dyDescent="0.25">
      <c r="A150" s="62" t="s">
        <v>302</v>
      </c>
      <c r="B150" s="114" t="s">
        <v>332</v>
      </c>
      <c r="C150" s="115">
        <v>4.3170000000000002</v>
      </c>
      <c r="D150" s="115">
        <v>9.3123287671232884</v>
      </c>
      <c r="E150" s="117">
        <v>0</v>
      </c>
      <c r="F150" s="67">
        <v>0</v>
      </c>
      <c r="G150" s="117">
        <v>313.9256657743</v>
      </c>
      <c r="H150" s="67">
        <v>1.0009258011263442E-3</v>
      </c>
      <c r="I150" s="117">
        <v>2825.3309919687003</v>
      </c>
      <c r="J150" s="67">
        <v>5.4816860723546149E-4</v>
      </c>
      <c r="K150" s="117">
        <v>0</v>
      </c>
      <c r="L150" s="67">
        <v>0</v>
      </c>
      <c r="M150" s="117">
        <v>3139.2566577430002</v>
      </c>
      <c r="N150" s="67">
        <v>4.8075797463392761E-4</v>
      </c>
    </row>
    <row r="151" spans="1:14" x14ac:dyDescent="0.25">
      <c r="A151" s="62" t="s">
        <v>303</v>
      </c>
      <c r="B151" s="114" t="s">
        <v>24</v>
      </c>
      <c r="C151" s="115" t="s">
        <v>24</v>
      </c>
      <c r="D151" s="115" t="s">
        <v>24</v>
      </c>
      <c r="E151" s="117">
        <v>0</v>
      </c>
      <c r="F151" s="67">
        <v>0</v>
      </c>
      <c r="G151" s="117">
        <v>7141.5687107371996</v>
      </c>
      <c r="H151" s="67">
        <v>2.2770296163782674E-2</v>
      </c>
      <c r="I151" s="117">
        <v>18823.145468208801</v>
      </c>
      <c r="J151" s="67">
        <v>3.6520526141642293E-3</v>
      </c>
      <c r="K151" s="117">
        <v>3690.5253874344003</v>
      </c>
      <c r="L151" s="67">
        <v>3.5679177117572992E-3</v>
      </c>
      <c r="M151" s="117">
        <v>29655.239566380402</v>
      </c>
      <c r="N151" s="67">
        <v>4.5415187305733584E-3</v>
      </c>
    </row>
    <row r="152" spans="1:14" x14ac:dyDescent="0.25">
      <c r="A152" s="113" t="s">
        <v>101</v>
      </c>
      <c r="B152" s="114" t="s">
        <v>24</v>
      </c>
      <c r="C152" s="115" t="s">
        <v>24</v>
      </c>
      <c r="D152" s="115" t="s">
        <v>24</v>
      </c>
      <c r="E152" s="117">
        <v>0</v>
      </c>
      <c r="F152" s="67">
        <v>0</v>
      </c>
      <c r="G152" s="117">
        <v>7141.5687107371996</v>
      </c>
      <c r="H152" s="67">
        <v>2.2770296163782674E-2</v>
      </c>
      <c r="I152" s="117">
        <v>18823.145468208801</v>
      </c>
      <c r="J152" s="67">
        <v>3.6520526141642293E-3</v>
      </c>
      <c r="K152" s="117">
        <v>3690.5253874344003</v>
      </c>
      <c r="L152" s="67">
        <v>3.5679177117572992E-3</v>
      </c>
      <c r="M152" s="117">
        <v>29655.239566380402</v>
      </c>
      <c r="N152" s="67">
        <v>4.5415187305733584E-3</v>
      </c>
    </row>
    <row r="153" spans="1:14" x14ac:dyDescent="0.25">
      <c r="A153" s="62" t="s">
        <v>304</v>
      </c>
      <c r="B153" s="114" t="s">
        <v>331</v>
      </c>
      <c r="C153" s="115">
        <v>6.65625</v>
      </c>
      <c r="D153" s="115">
        <v>5.0273972602739727</v>
      </c>
      <c r="E153" s="117">
        <v>0</v>
      </c>
      <c r="F153" s="67">
        <v>0</v>
      </c>
      <c r="G153" s="117">
        <v>549.66359427999998</v>
      </c>
      <c r="H153" s="67">
        <v>1.7525565235250525E-3</v>
      </c>
      <c r="I153" s="117">
        <v>7695.29031992</v>
      </c>
      <c r="J153" s="67">
        <v>1.4930344759371849E-3</v>
      </c>
      <c r="K153" s="117">
        <v>659.59631313599994</v>
      </c>
      <c r="L153" s="67">
        <v>6.3768301832053985E-4</v>
      </c>
      <c r="M153" s="117">
        <v>8904.5502273359998</v>
      </c>
      <c r="N153" s="67">
        <v>1.3636774558592334E-3</v>
      </c>
    </row>
    <row r="154" spans="1:14" x14ac:dyDescent="0.25">
      <c r="A154" s="62" t="s">
        <v>305</v>
      </c>
      <c r="B154" s="114" t="s">
        <v>331</v>
      </c>
      <c r="C154" s="115">
        <v>6.1875</v>
      </c>
      <c r="D154" s="115">
        <v>5.8520547945205479</v>
      </c>
      <c r="E154" s="117">
        <v>0</v>
      </c>
      <c r="F154" s="67">
        <v>0</v>
      </c>
      <c r="G154" s="117">
        <v>0</v>
      </c>
      <c r="H154" s="67">
        <v>0</v>
      </c>
      <c r="I154" s="117">
        <v>1054.3183129199999</v>
      </c>
      <c r="J154" s="67">
        <v>2.0455805101032937E-4</v>
      </c>
      <c r="K154" s="117">
        <v>0</v>
      </c>
      <c r="L154" s="67">
        <v>0</v>
      </c>
      <c r="M154" s="117">
        <v>1054.3183129199999</v>
      </c>
      <c r="N154" s="67">
        <v>1.6146240718759811E-4</v>
      </c>
    </row>
    <row r="155" spans="1:14" x14ac:dyDescent="0.25">
      <c r="A155" s="62" t="s">
        <v>306</v>
      </c>
      <c r="B155" s="114" t="s">
        <v>331</v>
      </c>
      <c r="C155" s="115">
        <v>5.46875</v>
      </c>
      <c r="D155" s="115">
        <v>6.375342465753425</v>
      </c>
      <c r="E155" s="117">
        <v>0</v>
      </c>
      <c r="F155" s="67">
        <v>0</v>
      </c>
      <c r="G155" s="117">
        <v>219.0506748672</v>
      </c>
      <c r="H155" s="67">
        <v>6.984248060378503E-4</v>
      </c>
      <c r="I155" s="117">
        <v>1249.5845316288001</v>
      </c>
      <c r="J155" s="67">
        <v>2.4244345681021868E-4</v>
      </c>
      <c r="K155" s="117">
        <v>89.611639718399999</v>
      </c>
      <c r="L155" s="67">
        <v>8.6634536540382067E-5</v>
      </c>
      <c r="M155" s="117">
        <v>1558.2468462144002</v>
      </c>
      <c r="N155" s="67">
        <v>2.3863598279483833E-4</v>
      </c>
    </row>
    <row r="156" spans="1:14" x14ac:dyDescent="0.25">
      <c r="A156" s="62" t="s">
        <v>460</v>
      </c>
      <c r="B156" s="114" t="s">
        <v>331</v>
      </c>
      <c r="C156" s="115">
        <v>5.5</v>
      </c>
      <c r="D156" s="115">
        <v>6.8904109589041092</v>
      </c>
      <c r="E156" s="117">
        <v>0</v>
      </c>
      <c r="F156" s="67">
        <v>0</v>
      </c>
      <c r="G156" s="117">
        <v>6372.8544415899996</v>
      </c>
      <c r="H156" s="67">
        <v>2.0319314834219771E-2</v>
      </c>
      <c r="I156" s="117">
        <v>8823.9523037399995</v>
      </c>
      <c r="J156" s="67">
        <v>1.7120166304064963E-3</v>
      </c>
      <c r="K156" s="117">
        <v>2941.3174345800003</v>
      </c>
      <c r="L156" s="67">
        <v>2.8436001568963773E-3</v>
      </c>
      <c r="M156" s="117">
        <v>18138.124179909999</v>
      </c>
      <c r="N156" s="67">
        <v>2.7777428847316882E-3</v>
      </c>
    </row>
    <row r="157" spans="1:14" x14ac:dyDescent="0.25">
      <c r="A157" s="62" t="s">
        <v>307</v>
      </c>
      <c r="B157" s="114" t="s">
        <v>24</v>
      </c>
      <c r="C157" s="115" t="s">
        <v>24</v>
      </c>
      <c r="D157" s="115" t="s">
        <v>24</v>
      </c>
      <c r="E157" s="117">
        <v>0</v>
      </c>
      <c r="F157" s="67">
        <v>0</v>
      </c>
      <c r="G157" s="117">
        <v>837.60838495730002</v>
      </c>
      <c r="H157" s="67">
        <v>2.6706444714408709E-3</v>
      </c>
      <c r="I157" s="117">
        <v>11651.426395719602</v>
      </c>
      <c r="J157" s="67">
        <v>2.2606010403041885E-3</v>
      </c>
      <c r="K157" s="117">
        <v>941.98368539190005</v>
      </c>
      <c r="L157" s="67">
        <v>9.1068883762174539E-4</v>
      </c>
      <c r="M157" s="117">
        <v>13431.018466068803</v>
      </c>
      <c r="N157" s="67">
        <v>2.0568784075337418E-3</v>
      </c>
    </row>
    <row r="158" spans="1:14" x14ac:dyDescent="0.25">
      <c r="A158" s="62" t="s">
        <v>91</v>
      </c>
      <c r="B158" s="114" t="s">
        <v>24</v>
      </c>
      <c r="C158" s="115" t="s">
        <v>24</v>
      </c>
      <c r="D158" s="115" t="s">
        <v>24</v>
      </c>
      <c r="E158" s="63">
        <v>0</v>
      </c>
      <c r="F158" s="64">
        <v>0</v>
      </c>
      <c r="G158" s="63">
        <v>81.590781061999991</v>
      </c>
      <c r="H158" s="64">
        <v>2.6014540001874619E-4</v>
      </c>
      <c r="I158" s="63">
        <v>93.246606927999991</v>
      </c>
      <c r="J158" s="64">
        <v>1.8091636977916448E-5</v>
      </c>
      <c r="K158" s="63">
        <v>0</v>
      </c>
      <c r="L158" s="64">
        <v>0</v>
      </c>
      <c r="M158" s="63">
        <v>174.83738798999997</v>
      </c>
      <c r="N158" s="64">
        <v>2.6775277622821179E-5</v>
      </c>
    </row>
    <row r="159" spans="1:14" x14ac:dyDescent="0.25">
      <c r="A159" s="62" t="s">
        <v>308</v>
      </c>
      <c r="B159" s="114" t="s">
        <v>331</v>
      </c>
      <c r="C159" s="115">
        <v>5.40625</v>
      </c>
      <c r="D159" s="115">
        <v>0.40273972602739727</v>
      </c>
      <c r="E159" s="117">
        <v>0</v>
      </c>
      <c r="F159" s="67">
        <v>0</v>
      </c>
      <c r="G159" s="117">
        <v>81.590781061999991</v>
      </c>
      <c r="H159" s="67">
        <v>2.6014540001874619E-4</v>
      </c>
      <c r="I159" s="117">
        <v>93.246606927999991</v>
      </c>
      <c r="J159" s="67">
        <v>1.8091636977916448E-5</v>
      </c>
      <c r="K159" s="117">
        <v>0</v>
      </c>
      <c r="L159" s="67">
        <v>0</v>
      </c>
      <c r="M159" s="117">
        <v>174.83738798999997</v>
      </c>
      <c r="N159" s="67">
        <v>2.6775277622821179E-5</v>
      </c>
    </row>
    <row r="160" spans="1:14" x14ac:dyDescent="0.25">
      <c r="A160" s="62" t="s">
        <v>99</v>
      </c>
      <c r="B160" s="114" t="s">
        <v>24</v>
      </c>
      <c r="C160" s="115" t="s">
        <v>24</v>
      </c>
      <c r="D160" s="115" t="s">
        <v>24</v>
      </c>
      <c r="E160" s="117">
        <v>0</v>
      </c>
      <c r="F160" s="67">
        <v>0</v>
      </c>
      <c r="G160" s="117">
        <v>756.01760389530011</v>
      </c>
      <c r="H160" s="67">
        <v>2.4104990714221247E-3</v>
      </c>
      <c r="I160" s="117">
        <v>11558.1797887916</v>
      </c>
      <c r="J160" s="67">
        <v>2.2425094033262719E-3</v>
      </c>
      <c r="K160" s="117">
        <v>941.98368539190005</v>
      </c>
      <c r="L160" s="67">
        <v>9.1068883762174539E-4</v>
      </c>
      <c r="M160" s="117">
        <v>13256.1810780788</v>
      </c>
      <c r="N160" s="67">
        <v>2.0301031299109202E-3</v>
      </c>
    </row>
    <row r="161" spans="1:14" x14ac:dyDescent="0.25">
      <c r="A161" s="113" t="s">
        <v>309</v>
      </c>
      <c r="B161" s="114" t="s">
        <v>332</v>
      </c>
      <c r="C161" s="115">
        <v>6.5</v>
      </c>
      <c r="D161" s="115">
        <v>7.646575342465753</v>
      </c>
      <c r="E161" s="117">
        <v>0</v>
      </c>
      <c r="F161" s="67">
        <v>0</v>
      </c>
      <c r="G161" s="117">
        <v>362.84893991900003</v>
      </c>
      <c r="H161" s="67">
        <v>1.1569135801001542E-3</v>
      </c>
      <c r="I161" s="117">
        <v>11284.602031481201</v>
      </c>
      <c r="J161" s="67">
        <v>2.1894300513417646E-3</v>
      </c>
      <c r="K161" s="117">
        <v>798.26766782179993</v>
      </c>
      <c r="L161" s="67">
        <v>7.7174739413582178E-4</v>
      </c>
      <c r="M161" s="117">
        <v>12445.718639222001</v>
      </c>
      <c r="N161" s="67">
        <v>1.9059857597492204E-3</v>
      </c>
    </row>
    <row r="162" spans="1:14" x14ac:dyDescent="0.25">
      <c r="A162" s="62" t="s">
        <v>310</v>
      </c>
      <c r="B162" s="114" t="s">
        <v>332</v>
      </c>
      <c r="C162" s="115">
        <v>5.875</v>
      </c>
      <c r="D162" s="115">
        <v>12.893150684931507</v>
      </c>
      <c r="E162" s="117">
        <v>0</v>
      </c>
      <c r="F162" s="67">
        <v>0</v>
      </c>
      <c r="G162" s="117">
        <v>182.38517154020002</v>
      </c>
      <c r="H162" s="67">
        <v>5.8151990690907525E-4</v>
      </c>
      <c r="I162" s="117">
        <v>273.57775731040005</v>
      </c>
      <c r="J162" s="67">
        <v>5.3079351984507043E-5</v>
      </c>
      <c r="K162" s="117">
        <v>0</v>
      </c>
      <c r="L162" s="67">
        <v>0</v>
      </c>
      <c r="M162" s="117">
        <v>455.96292885060006</v>
      </c>
      <c r="N162" s="67">
        <v>6.982793638159224E-5</v>
      </c>
    </row>
    <row r="163" spans="1:14" x14ac:dyDescent="0.25">
      <c r="A163" s="62" t="s">
        <v>311</v>
      </c>
      <c r="B163" s="114" t="s">
        <v>332</v>
      </c>
      <c r="C163" s="115">
        <v>3.75</v>
      </c>
      <c r="D163" s="115">
        <v>3.1232876712328768</v>
      </c>
      <c r="E163" s="117">
        <v>0</v>
      </c>
      <c r="F163" s="67">
        <v>0</v>
      </c>
      <c r="G163" s="117">
        <v>210.7834924361</v>
      </c>
      <c r="H163" s="67">
        <v>6.7206558441289504E-4</v>
      </c>
      <c r="I163" s="117">
        <v>0</v>
      </c>
      <c r="J163" s="67">
        <v>0</v>
      </c>
      <c r="K163" s="117">
        <v>143.71601757010001</v>
      </c>
      <c r="L163" s="67">
        <v>1.3894144348592359E-4</v>
      </c>
      <c r="M163" s="117">
        <v>354.49951000620001</v>
      </c>
      <c r="N163" s="67">
        <v>5.4289433780107586E-5</v>
      </c>
    </row>
    <row r="164" spans="1:14" x14ac:dyDescent="0.25">
      <c r="A164" s="62" t="s">
        <v>312</v>
      </c>
      <c r="B164" s="114" t="s">
        <v>24</v>
      </c>
      <c r="C164" s="115" t="s">
        <v>24</v>
      </c>
      <c r="D164" s="115" t="s">
        <v>24</v>
      </c>
      <c r="E164" s="117">
        <v>0</v>
      </c>
      <c r="F164" s="67">
        <v>0</v>
      </c>
      <c r="G164" s="117">
        <v>29018.919583027899</v>
      </c>
      <c r="H164" s="67">
        <v>9.2524404654272252E-2</v>
      </c>
      <c r="I164" s="117">
        <v>224988.28102544849</v>
      </c>
      <c r="J164" s="67">
        <v>4.3652058114466402E-2</v>
      </c>
      <c r="K164" s="117">
        <v>21196.049520055403</v>
      </c>
      <c r="L164" s="67">
        <v>2.0491868382583978E-2</v>
      </c>
      <c r="M164" s="117">
        <v>275203.25012853177</v>
      </c>
      <c r="N164" s="67">
        <v>4.2145696121447404E-2</v>
      </c>
    </row>
    <row r="165" spans="1:14" x14ac:dyDescent="0.25">
      <c r="A165" s="62" t="s">
        <v>119</v>
      </c>
      <c r="B165" s="114" t="s">
        <v>24</v>
      </c>
      <c r="C165" s="115" t="s">
        <v>24</v>
      </c>
      <c r="D165" s="115" t="s">
        <v>24</v>
      </c>
      <c r="E165" s="117">
        <v>0</v>
      </c>
      <c r="F165" s="67">
        <v>0</v>
      </c>
      <c r="G165" s="117">
        <v>411.57466515880003</v>
      </c>
      <c r="H165" s="67">
        <v>1.3122714908680275E-3</v>
      </c>
      <c r="I165" s="117">
        <v>1303.3197730031</v>
      </c>
      <c r="J165" s="67">
        <v>2.5286912817663307E-4</v>
      </c>
      <c r="K165" s="117">
        <v>0</v>
      </c>
      <c r="L165" s="67">
        <v>0</v>
      </c>
      <c r="M165" s="117">
        <v>1714.8944381618999</v>
      </c>
      <c r="N165" s="67">
        <v>2.6262560430291424E-4</v>
      </c>
    </row>
    <row r="166" spans="1:14" x14ac:dyDescent="0.25">
      <c r="A166" s="62" t="s">
        <v>313</v>
      </c>
      <c r="B166" s="114" t="s">
        <v>332</v>
      </c>
      <c r="C166" s="115">
        <v>5.5</v>
      </c>
      <c r="D166" s="115">
        <v>2.4712328767123286</v>
      </c>
      <c r="E166" s="63">
        <v>0</v>
      </c>
      <c r="F166" s="64">
        <v>0</v>
      </c>
      <c r="G166" s="63">
        <v>411.57466515880003</v>
      </c>
      <c r="H166" s="64">
        <v>1.3122714908680275E-3</v>
      </c>
      <c r="I166" s="63">
        <v>1303.3197730031</v>
      </c>
      <c r="J166" s="64">
        <v>2.5286912817663307E-4</v>
      </c>
      <c r="K166" s="63">
        <v>0</v>
      </c>
      <c r="L166" s="64">
        <v>0</v>
      </c>
      <c r="M166" s="63">
        <v>1714.8944381618999</v>
      </c>
      <c r="N166" s="64">
        <v>2.6262560430291424E-4</v>
      </c>
    </row>
    <row r="167" spans="1:14" x14ac:dyDescent="0.25">
      <c r="A167" s="62" t="s">
        <v>120</v>
      </c>
      <c r="B167" s="114" t="s">
        <v>24</v>
      </c>
      <c r="C167" s="115" t="s">
        <v>24</v>
      </c>
      <c r="D167" s="115" t="s">
        <v>24</v>
      </c>
      <c r="E167" s="63">
        <v>0</v>
      </c>
      <c r="F167" s="64">
        <v>0</v>
      </c>
      <c r="G167" s="63">
        <v>421.24346861909999</v>
      </c>
      <c r="H167" s="64">
        <v>1.3430996642369161E-3</v>
      </c>
      <c r="I167" s="63">
        <v>351.03622384930003</v>
      </c>
      <c r="J167" s="64">
        <v>6.810778576515832E-5</v>
      </c>
      <c r="K167" s="63">
        <v>0</v>
      </c>
      <c r="L167" s="64">
        <v>0</v>
      </c>
      <c r="M167" s="63">
        <v>772.27969246840007</v>
      </c>
      <c r="N167" s="64">
        <v>1.1826991586885912E-4</v>
      </c>
    </row>
    <row r="168" spans="1:14" x14ac:dyDescent="0.25">
      <c r="A168" s="62" t="s">
        <v>314</v>
      </c>
      <c r="B168" s="114" t="s">
        <v>332</v>
      </c>
      <c r="C168" s="115">
        <v>7.375</v>
      </c>
      <c r="D168" s="115">
        <v>22.36986301369863</v>
      </c>
      <c r="E168" s="117">
        <v>0</v>
      </c>
      <c r="F168" s="67">
        <v>0</v>
      </c>
      <c r="G168" s="117">
        <v>421.24346861909999</v>
      </c>
      <c r="H168" s="67">
        <v>1.3430996642369161E-3</v>
      </c>
      <c r="I168" s="117">
        <v>351.03622384930003</v>
      </c>
      <c r="J168" s="67">
        <v>6.810778576515832E-5</v>
      </c>
      <c r="K168" s="117">
        <v>0</v>
      </c>
      <c r="L168" s="67">
        <v>0</v>
      </c>
      <c r="M168" s="117">
        <v>772.27969246840007</v>
      </c>
      <c r="N168" s="67">
        <v>1.1826991586885912E-4</v>
      </c>
    </row>
    <row r="169" spans="1:14" x14ac:dyDescent="0.25">
      <c r="A169" s="62" t="s">
        <v>121</v>
      </c>
      <c r="B169" s="114" t="s">
        <v>24</v>
      </c>
      <c r="C169" s="115" t="s">
        <v>24</v>
      </c>
      <c r="D169" s="115" t="s">
        <v>24</v>
      </c>
      <c r="E169" s="117">
        <v>0</v>
      </c>
      <c r="F169" s="67">
        <v>0</v>
      </c>
      <c r="G169" s="117">
        <v>2458.1067055582998</v>
      </c>
      <c r="H169" s="67">
        <v>7.8374682026919607E-3</v>
      </c>
      <c r="I169" s="117">
        <v>21019.321237602599</v>
      </c>
      <c r="J169" s="67">
        <v>4.078152995385052E-3</v>
      </c>
      <c r="K169" s="117">
        <v>1605.2940729728998</v>
      </c>
      <c r="L169" s="67">
        <v>1.5519625403581734E-3</v>
      </c>
      <c r="M169" s="117">
        <v>25082.722016133797</v>
      </c>
      <c r="N169" s="67">
        <v>3.8412656082258802E-3</v>
      </c>
    </row>
    <row r="170" spans="1:14" x14ac:dyDescent="0.25">
      <c r="A170" s="62" t="s">
        <v>315</v>
      </c>
      <c r="B170" s="114" t="s">
        <v>333</v>
      </c>
      <c r="C170" s="115">
        <v>4.75</v>
      </c>
      <c r="D170" s="115">
        <v>18.098630136986301</v>
      </c>
      <c r="E170" s="117">
        <v>0</v>
      </c>
      <c r="F170" s="67">
        <v>0</v>
      </c>
      <c r="G170" s="117">
        <v>2207.687895</v>
      </c>
      <c r="H170" s="67">
        <v>7.0390287123847858E-3</v>
      </c>
      <c r="I170" s="117">
        <v>18877.984245</v>
      </c>
      <c r="J170" s="67">
        <v>3.6626923926473807E-3</v>
      </c>
      <c r="K170" s="117">
        <v>1441.7553599999999</v>
      </c>
      <c r="L170" s="67">
        <v>1.3938569566489555E-3</v>
      </c>
      <c r="M170" s="117">
        <v>22527.427499999998</v>
      </c>
      <c r="N170" s="67">
        <v>3.4499378672654154E-3</v>
      </c>
    </row>
    <row r="171" spans="1:14" x14ac:dyDescent="0.25">
      <c r="A171" s="113" t="s">
        <v>316</v>
      </c>
      <c r="B171" s="114" t="s">
        <v>333</v>
      </c>
      <c r="C171" s="115">
        <v>4.75</v>
      </c>
      <c r="D171" s="115">
        <v>18.098630136986301</v>
      </c>
      <c r="E171" s="117">
        <v>0</v>
      </c>
      <c r="F171" s="67">
        <v>0</v>
      </c>
      <c r="G171" s="117">
        <v>250.41881055830001</v>
      </c>
      <c r="H171" s="67">
        <v>7.9843949030717492E-4</v>
      </c>
      <c r="I171" s="117">
        <v>2141.3369926025998</v>
      </c>
      <c r="J171" s="67">
        <v>4.1546060273767128E-4</v>
      </c>
      <c r="K171" s="117">
        <v>163.53871297289999</v>
      </c>
      <c r="L171" s="67">
        <v>1.5810558370921781E-4</v>
      </c>
      <c r="M171" s="117">
        <v>2555.2945161337998</v>
      </c>
      <c r="N171" s="67">
        <v>3.9132774096046488E-4</v>
      </c>
    </row>
    <row r="172" spans="1:14" x14ac:dyDescent="0.25">
      <c r="A172" s="113" t="s">
        <v>122</v>
      </c>
      <c r="B172" s="114" t="s">
        <v>24</v>
      </c>
      <c r="C172" s="115" t="s">
        <v>24</v>
      </c>
      <c r="D172" s="115" t="s">
        <v>24</v>
      </c>
      <c r="E172" s="117">
        <v>0</v>
      </c>
      <c r="F172" s="67">
        <v>0</v>
      </c>
      <c r="G172" s="117">
        <v>13379.291758743801</v>
      </c>
      <c r="H172" s="67">
        <v>4.2658755820722899E-2</v>
      </c>
      <c r="I172" s="117">
        <v>110229.56787375599</v>
      </c>
      <c r="J172" s="67">
        <v>2.1386658366501575E-2</v>
      </c>
      <c r="K172" s="117">
        <v>11284.339227678898</v>
      </c>
      <c r="L172" s="67">
        <v>1.0909447726060083E-2</v>
      </c>
      <c r="M172" s="117">
        <v>134893.1988601787</v>
      </c>
      <c r="N172" s="67">
        <v>2.0658069137467851E-2</v>
      </c>
    </row>
    <row r="173" spans="1:14" x14ac:dyDescent="0.25">
      <c r="A173" s="62" t="s">
        <v>317</v>
      </c>
      <c r="B173" s="114" t="s">
        <v>331</v>
      </c>
      <c r="C173" s="115">
        <v>8.25</v>
      </c>
      <c r="D173" s="115">
        <v>23.657534246575342</v>
      </c>
      <c r="E173" s="117">
        <v>0</v>
      </c>
      <c r="F173" s="67">
        <v>0</v>
      </c>
      <c r="G173" s="117">
        <v>3672.7657027830001</v>
      </c>
      <c r="H173" s="67">
        <v>1.1710307101969965E-2</v>
      </c>
      <c r="I173" s="117">
        <v>31520.004165675</v>
      </c>
      <c r="J173" s="67">
        <v>6.1154876482328356E-3</v>
      </c>
      <c r="K173" s="117">
        <v>2960.139521646</v>
      </c>
      <c r="L173" s="67">
        <v>2.8617969312753509E-3</v>
      </c>
      <c r="M173" s="117">
        <v>38152.909390104003</v>
      </c>
      <c r="N173" s="67">
        <v>5.8428849388713405E-3</v>
      </c>
    </row>
    <row r="174" spans="1:14" x14ac:dyDescent="0.25">
      <c r="A174" s="62" t="s">
        <v>318</v>
      </c>
      <c r="B174" s="114" t="s">
        <v>331</v>
      </c>
      <c r="C174" s="115">
        <v>7.125</v>
      </c>
      <c r="D174" s="115">
        <v>9.9479452054794528</v>
      </c>
      <c r="E174" s="117">
        <v>0</v>
      </c>
      <c r="F174" s="67">
        <v>0</v>
      </c>
      <c r="G174" s="117">
        <v>2983.9005403552001</v>
      </c>
      <c r="H174" s="67">
        <v>9.513917989055572E-3</v>
      </c>
      <c r="I174" s="117">
        <v>3099.9790510784001</v>
      </c>
      <c r="J174" s="67">
        <v>6.0145561837505925E-4</v>
      </c>
      <c r="K174" s="117">
        <v>249.22739067039998</v>
      </c>
      <c r="L174" s="67">
        <v>2.4094748797979436E-4</v>
      </c>
      <c r="M174" s="117">
        <v>6333.106982104001</v>
      </c>
      <c r="N174" s="67">
        <v>9.6987663571455689E-4</v>
      </c>
    </row>
    <row r="175" spans="1:14" x14ac:dyDescent="0.25">
      <c r="A175" s="62" t="s">
        <v>319</v>
      </c>
      <c r="B175" s="114" t="s">
        <v>332</v>
      </c>
      <c r="C175" s="115">
        <v>4.96875</v>
      </c>
      <c r="D175" s="115">
        <v>11.884931506849314</v>
      </c>
      <c r="E175" s="63">
        <v>0</v>
      </c>
      <c r="F175" s="64">
        <v>0</v>
      </c>
      <c r="G175" s="63">
        <v>441.02422201039997</v>
      </c>
      <c r="H175" s="64">
        <v>1.40616894653416E-3</v>
      </c>
      <c r="I175" s="63">
        <v>5678.1868583844998</v>
      </c>
      <c r="J175" s="64">
        <v>1.1016775700373638E-3</v>
      </c>
      <c r="K175" s="63">
        <v>840.70242320739999</v>
      </c>
      <c r="L175" s="64">
        <v>8.1277237010533388E-4</v>
      </c>
      <c r="M175" s="63">
        <v>6959.9135036022999</v>
      </c>
      <c r="N175" s="64">
        <v>1.0658682243664744E-3</v>
      </c>
    </row>
    <row r="176" spans="1:14" x14ac:dyDescent="0.25">
      <c r="A176" s="62" t="s">
        <v>320</v>
      </c>
      <c r="B176" s="114" t="s">
        <v>332</v>
      </c>
      <c r="C176" s="115">
        <v>5.75</v>
      </c>
      <c r="D176" s="115">
        <v>24.893150684931506</v>
      </c>
      <c r="E176" s="63">
        <v>0</v>
      </c>
      <c r="F176" s="64">
        <v>0</v>
      </c>
      <c r="G176" s="63">
        <v>267.01275236020001</v>
      </c>
      <c r="H176" s="64">
        <v>8.5134788966007176E-4</v>
      </c>
      <c r="I176" s="63">
        <v>3465.0973090380999</v>
      </c>
      <c r="J176" s="64">
        <v>6.7229558987253824E-4</v>
      </c>
      <c r="K176" s="63">
        <v>200.25956427010001</v>
      </c>
      <c r="L176" s="64">
        <v>1.9360648452409259E-4</v>
      </c>
      <c r="M176" s="63">
        <v>3932.3696256683997</v>
      </c>
      <c r="N176" s="64">
        <v>6.0221837933682125E-4</v>
      </c>
    </row>
    <row r="177" spans="1:14" x14ac:dyDescent="0.25">
      <c r="A177" s="62" t="s">
        <v>461</v>
      </c>
      <c r="B177" s="114" t="s">
        <v>331</v>
      </c>
      <c r="C177" s="115">
        <v>7.4375</v>
      </c>
      <c r="D177" s="115">
        <v>19.953424657534246</v>
      </c>
      <c r="E177" s="117">
        <v>0</v>
      </c>
      <c r="F177" s="67">
        <v>0</v>
      </c>
      <c r="G177" s="117">
        <v>6014.5885412349999</v>
      </c>
      <c r="H177" s="67">
        <v>1.9177013893503132E-2</v>
      </c>
      <c r="I177" s="117">
        <v>66466.300489579997</v>
      </c>
      <c r="J177" s="67">
        <v>1.2895741939983779E-2</v>
      </c>
      <c r="K177" s="117">
        <v>7034.0103278850002</v>
      </c>
      <c r="L177" s="67">
        <v>6.8003244521755123E-3</v>
      </c>
      <c r="M177" s="117">
        <v>79514.8993587</v>
      </c>
      <c r="N177" s="67">
        <v>1.2177220959178657E-2</v>
      </c>
    </row>
    <row r="178" spans="1:14" x14ac:dyDescent="0.25">
      <c r="A178" s="62" t="s">
        <v>124</v>
      </c>
      <c r="B178" s="114" t="s">
        <v>24</v>
      </c>
      <c r="C178" s="115" t="s">
        <v>24</v>
      </c>
      <c r="D178" s="115" t="s">
        <v>24</v>
      </c>
      <c r="E178" s="117">
        <v>0</v>
      </c>
      <c r="F178" s="67">
        <v>0</v>
      </c>
      <c r="G178" s="117">
        <v>721.26637574790004</v>
      </c>
      <c r="H178" s="67">
        <v>2.2996976790359133E-3</v>
      </c>
      <c r="I178" s="117">
        <v>10097.7292604706</v>
      </c>
      <c r="J178" s="67">
        <v>1.9591538834520588E-3</v>
      </c>
      <c r="K178" s="117">
        <v>721.26637574790004</v>
      </c>
      <c r="L178" s="67">
        <v>6.9730426071257332E-4</v>
      </c>
      <c r="M178" s="117">
        <v>11540.262011966401</v>
      </c>
      <c r="N178" s="67">
        <v>1.7673206100983993E-3</v>
      </c>
    </row>
    <row r="179" spans="1:14" x14ac:dyDescent="0.25">
      <c r="A179" s="62" t="s">
        <v>321</v>
      </c>
      <c r="B179" s="114" t="s">
        <v>332</v>
      </c>
      <c r="C179" s="115">
        <v>5.875</v>
      </c>
      <c r="D179" s="115">
        <v>13.375342465753425</v>
      </c>
      <c r="E179" s="117">
        <v>0</v>
      </c>
      <c r="F179" s="67">
        <v>0</v>
      </c>
      <c r="G179" s="117">
        <v>721.26637574790004</v>
      </c>
      <c r="H179" s="67">
        <v>2.2996976790359133E-3</v>
      </c>
      <c r="I179" s="117">
        <v>10097.7292604706</v>
      </c>
      <c r="J179" s="67">
        <v>1.9591538834520588E-3</v>
      </c>
      <c r="K179" s="117">
        <v>721.26637574790004</v>
      </c>
      <c r="L179" s="67">
        <v>6.9730426071257332E-4</v>
      </c>
      <c r="M179" s="117">
        <v>11540.262011966401</v>
      </c>
      <c r="N179" s="67">
        <v>1.7673206100983993E-3</v>
      </c>
    </row>
    <row r="180" spans="1:14" x14ac:dyDescent="0.25">
      <c r="A180" s="62" t="s">
        <v>125</v>
      </c>
      <c r="B180" s="114" t="s">
        <v>24</v>
      </c>
      <c r="C180" s="115" t="s">
        <v>24</v>
      </c>
      <c r="D180" s="115" t="s">
        <v>24</v>
      </c>
      <c r="E180" s="117">
        <v>0</v>
      </c>
      <c r="F180" s="67">
        <v>0</v>
      </c>
      <c r="G180" s="117">
        <v>793.35614099999998</v>
      </c>
      <c r="H180" s="67">
        <v>2.5295498826140876E-3</v>
      </c>
      <c r="I180" s="117">
        <v>12164.794162</v>
      </c>
      <c r="J180" s="67">
        <v>2.3602042705952405E-3</v>
      </c>
      <c r="K180" s="117">
        <v>925.58216449999998</v>
      </c>
      <c r="L180" s="67">
        <v>8.9483221268448973E-4</v>
      </c>
      <c r="M180" s="117">
        <v>13883.7324675</v>
      </c>
      <c r="N180" s="67">
        <v>2.1262087905336976E-3</v>
      </c>
    </row>
    <row r="181" spans="1:14" x14ac:dyDescent="0.25">
      <c r="A181" s="62" t="s">
        <v>322</v>
      </c>
      <c r="B181" s="114" t="s">
        <v>333</v>
      </c>
      <c r="C181" s="115">
        <v>5.875</v>
      </c>
      <c r="D181" s="115">
        <v>22.295890410958904</v>
      </c>
      <c r="E181" s="117">
        <v>0</v>
      </c>
      <c r="F181" s="67">
        <v>0</v>
      </c>
      <c r="G181" s="117">
        <v>793.35614099999998</v>
      </c>
      <c r="H181" s="67">
        <v>2.5295498826140876E-3</v>
      </c>
      <c r="I181" s="117">
        <v>12164.794162</v>
      </c>
      <c r="J181" s="67">
        <v>2.3602042705952405E-3</v>
      </c>
      <c r="K181" s="117">
        <v>925.58216449999998</v>
      </c>
      <c r="L181" s="67">
        <v>8.9483221268448973E-4</v>
      </c>
      <c r="M181" s="117">
        <v>13883.7324675</v>
      </c>
      <c r="N181" s="67">
        <v>2.1262087905336976E-3</v>
      </c>
    </row>
    <row r="182" spans="1:14" x14ac:dyDescent="0.25">
      <c r="A182" s="62" t="s">
        <v>462</v>
      </c>
      <c r="B182" s="114" t="s">
        <v>24</v>
      </c>
      <c r="C182" s="115" t="s">
        <v>24</v>
      </c>
      <c r="D182" s="115" t="s">
        <v>24</v>
      </c>
      <c r="E182" s="117">
        <v>0</v>
      </c>
      <c r="F182" s="67">
        <v>0</v>
      </c>
      <c r="G182" s="117">
        <v>10834.0804682</v>
      </c>
      <c r="H182" s="67">
        <v>3.4543561914102447E-2</v>
      </c>
      <c r="I182" s="117">
        <v>69822.51249476691</v>
      </c>
      <c r="J182" s="67">
        <v>1.3546911684590686E-2</v>
      </c>
      <c r="K182" s="117">
        <v>6659.5676791556998</v>
      </c>
      <c r="L182" s="67">
        <v>6.4383216427686546E-3</v>
      </c>
      <c r="M182" s="117">
        <v>87316.160642122617</v>
      </c>
      <c r="N182" s="67">
        <v>1.3371936454949813E-2</v>
      </c>
    </row>
    <row r="183" spans="1:14" x14ac:dyDescent="0.25">
      <c r="A183" s="62" t="s">
        <v>463</v>
      </c>
      <c r="B183" s="114" t="s">
        <v>332</v>
      </c>
      <c r="C183" s="115">
        <v>5.375</v>
      </c>
      <c r="D183" s="115">
        <v>4.9232876712328766</v>
      </c>
      <c r="E183" s="117">
        <v>0</v>
      </c>
      <c r="F183" s="67">
        <v>0</v>
      </c>
      <c r="G183" s="117">
        <v>0</v>
      </c>
      <c r="H183" s="67">
        <v>0</v>
      </c>
      <c r="I183" s="117">
        <v>9742.6117165669002</v>
      </c>
      <c r="J183" s="67">
        <v>1.8902542430205753E-3</v>
      </c>
      <c r="K183" s="117">
        <v>1734.9856481556999</v>
      </c>
      <c r="L183" s="67">
        <v>1.6773454654386856E-3</v>
      </c>
      <c r="M183" s="117">
        <v>11477.5973647226</v>
      </c>
      <c r="N183" s="67">
        <v>1.7577239022867675E-3</v>
      </c>
    </row>
    <row r="184" spans="1:14" x14ac:dyDescent="0.25">
      <c r="A184" s="62" t="s">
        <v>464</v>
      </c>
      <c r="B184" s="114" t="s">
        <v>331</v>
      </c>
      <c r="C184" s="115">
        <v>6.4375</v>
      </c>
      <c r="D184" s="115">
        <v>6.9260273972602739</v>
      </c>
      <c r="E184" s="117">
        <v>0</v>
      </c>
      <c r="F184" s="67">
        <v>0</v>
      </c>
      <c r="G184" s="117">
        <v>10834.0804682</v>
      </c>
      <c r="H184" s="67">
        <v>3.4543561914102447E-2</v>
      </c>
      <c r="I184" s="117">
        <v>60079.900778199997</v>
      </c>
      <c r="J184" s="67">
        <v>1.1656657441570111E-2</v>
      </c>
      <c r="K184" s="117">
        <v>4924.5820310000008</v>
      </c>
      <c r="L184" s="67">
        <v>4.7609761773299694E-3</v>
      </c>
      <c r="M184" s="117">
        <v>75838.563277399997</v>
      </c>
      <c r="N184" s="67">
        <v>1.1614212552663043E-2</v>
      </c>
    </row>
    <row r="185" spans="1:14" x14ac:dyDescent="0.25">
      <c r="A185" s="62" t="s">
        <v>198</v>
      </c>
      <c r="B185" s="114" t="s">
        <v>24</v>
      </c>
      <c r="C185" s="115" t="s">
        <v>24</v>
      </c>
      <c r="D185" s="115" t="s">
        <v>24</v>
      </c>
      <c r="E185" s="117">
        <v>0</v>
      </c>
      <c r="F185" s="67">
        <v>0</v>
      </c>
      <c r="G185" s="117">
        <v>2771.7361852470999</v>
      </c>
      <c r="H185" s="67">
        <v>8.8374496391892439E-3</v>
      </c>
      <c r="I185" s="117">
        <v>40691.303385209998</v>
      </c>
      <c r="J185" s="67">
        <v>7.8948962676134108E-3</v>
      </c>
      <c r="K185" s="117">
        <v>3426.9615625092997</v>
      </c>
      <c r="L185" s="67">
        <v>3.3131100785865381E-3</v>
      </c>
      <c r="M185" s="117">
        <v>46890.001132966398</v>
      </c>
      <c r="N185" s="67">
        <v>7.1809171510923307E-3</v>
      </c>
    </row>
    <row r="186" spans="1:14" x14ac:dyDescent="0.25">
      <c r="A186" s="62" t="s">
        <v>105</v>
      </c>
      <c r="B186" s="114" t="s">
        <v>24</v>
      </c>
      <c r="C186" s="115" t="s">
        <v>24</v>
      </c>
      <c r="D186" s="115" t="s">
        <v>24</v>
      </c>
      <c r="E186" s="117">
        <v>0</v>
      </c>
      <c r="F186" s="67">
        <v>0</v>
      </c>
      <c r="G186" s="117">
        <v>0</v>
      </c>
      <c r="H186" s="67">
        <v>0</v>
      </c>
      <c r="I186" s="117">
        <v>1449.2708611794001</v>
      </c>
      <c r="J186" s="67">
        <v>2.8118644921177103E-4</v>
      </c>
      <c r="K186" s="117">
        <v>0</v>
      </c>
      <c r="L186" s="67">
        <v>0</v>
      </c>
      <c r="M186" s="117">
        <v>1449.2708611794001</v>
      </c>
      <c r="N186" s="67">
        <v>2.2194697658697033E-4</v>
      </c>
    </row>
    <row r="187" spans="1:14" x14ac:dyDescent="0.25">
      <c r="A187" s="62" t="s">
        <v>323</v>
      </c>
      <c r="B187" s="114" t="s">
        <v>331</v>
      </c>
      <c r="C187" s="115">
        <v>7.75</v>
      </c>
      <c r="D187" s="115">
        <v>2.9178082191780823</v>
      </c>
      <c r="E187" s="117">
        <v>0</v>
      </c>
      <c r="F187" s="67">
        <v>0</v>
      </c>
      <c r="G187" s="117">
        <v>0</v>
      </c>
      <c r="H187" s="67">
        <v>0</v>
      </c>
      <c r="I187" s="117">
        <v>1449.2708611794001</v>
      </c>
      <c r="J187" s="67">
        <v>2.8118644921177103E-4</v>
      </c>
      <c r="K187" s="117">
        <v>0</v>
      </c>
      <c r="L187" s="67">
        <v>0</v>
      </c>
      <c r="M187" s="117">
        <v>1449.2708611794001</v>
      </c>
      <c r="N187" s="67">
        <v>2.2194697658697033E-4</v>
      </c>
    </row>
    <row r="188" spans="1:14" x14ac:dyDescent="0.25">
      <c r="A188" s="62" t="s">
        <v>83</v>
      </c>
      <c r="B188" s="114" t="s">
        <v>24</v>
      </c>
      <c r="C188" s="115" t="s">
        <v>24</v>
      </c>
      <c r="D188" s="115" t="s">
        <v>24</v>
      </c>
      <c r="E188" s="117">
        <v>0</v>
      </c>
      <c r="F188" s="67">
        <v>0</v>
      </c>
      <c r="G188" s="117">
        <v>459.02780355150003</v>
      </c>
      <c r="H188" s="67">
        <v>1.4635718646189939E-3</v>
      </c>
      <c r="I188" s="117">
        <v>5763.3490890354997</v>
      </c>
      <c r="J188" s="67">
        <v>1.1182006823727772E-3</v>
      </c>
      <c r="K188" s="117">
        <v>408.02471426799997</v>
      </c>
      <c r="L188" s="67">
        <v>3.9446920208928801E-4</v>
      </c>
      <c r="M188" s="117">
        <v>6630.401606855</v>
      </c>
      <c r="N188" s="67">
        <v>1.0154054908695866E-3</v>
      </c>
    </row>
    <row r="189" spans="1:14" x14ac:dyDescent="0.25">
      <c r="A189" s="62" t="s">
        <v>324</v>
      </c>
      <c r="B189" s="114" t="s">
        <v>331</v>
      </c>
      <c r="C189" s="115">
        <v>7.65625</v>
      </c>
      <c r="D189" s="115">
        <v>11.706849315068494</v>
      </c>
      <c r="E189" s="117">
        <v>0</v>
      </c>
      <c r="F189" s="67">
        <v>0</v>
      </c>
      <c r="G189" s="117">
        <v>459.02780355150003</v>
      </c>
      <c r="H189" s="67">
        <v>1.4635718646189939E-3</v>
      </c>
      <c r="I189" s="117">
        <v>5763.3490890354997</v>
      </c>
      <c r="J189" s="67">
        <v>1.1182006823727772E-3</v>
      </c>
      <c r="K189" s="117">
        <v>408.02471426799997</v>
      </c>
      <c r="L189" s="67">
        <v>3.9446920208928801E-4</v>
      </c>
      <c r="M189" s="117">
        <v>6630.401606855</v>
      </c>
      <c r="N189" s="67">
        <v>1.0154054908695866E-3</v>
      </c>
    </row>
    <row r="190" spans="1:14" x14ac:dyDescent="0.25">
      <c r="A190" s="62" t="s">
        <v>110</v>
      </c>
      <c r="B190" s="114" t="s">
        <v>24</v>
      </c>
      <c r="C190" s="115" t="s">
        <v>24</v>
      </c>
      <c r="D190" s="115" t="s">
        <v>24</v>
      </c>
      <c r="E190" s="117">
        <v>0</v>
      </c>
      <c r="F190" s="67">
        <v>0</v>
      </c>
      <c r="G190" s="117">
        <v>2312.7083816956001</v>
      </c>
      <c r="H190" s="67">
        <v>7.37387777457025E-3</v>
      </c>
      <c r="I190" s="117">
        <v>33478.683434995102</v>
      </c>
      <c r="J190" s="67">
        <v>6.4955091360288618E-3</v>
      </c>
      <c r="K190" s="117">
        <v>3018.9368482412997</v>
      </c>
      <c r="L190" s="67">
        <v>2.9186408764972499E-3</v>
      </c>
      <c r="M190" s="117">
        <v>38810.328664932</v>
      </c>
      <c r="N190" s="67">
        <v>5.943564683635774E-3</v>
      </c>
    </row>
    <row r="191" spans="1:14" x14ac:dyDescent="0.25">
      <c r="A191" s="62" t="s">
        <v>325</v>
      </c>
      <c r="B191" s="114" t="s">
        <v>331</v>
      </c>
      <c r="C191" s="115">
        <v>7.75</v>
      </c>
      <c r="D191" s="115">
        <v>13.150684931506849</v>
      </c>
      <c r="E191" s="117">
        <v>0</v>
      </c>
      <c r="F191" s="67">
        <v>0</v>
      </c>
      <c r="G191" s="117">
        <v>1070.9866101</v>
      </c>
      <c r="H191" s="67">
        <v>3.4147514764869191E-3</v>
      </c>
      <c r="I191" s="117">
        <v>16289.706339621</v>
      </c>
      <c r="J191" s="67">
        <v>3.1605166480839831E-3</v>
      </c>
      <c r="K191" s="117">
        <v>535.49330505</v>
      </c>
      <c r="L191" s="67">
        <v>5.1770299538396296E-4</v>
      </c>
      <c r="M191" s="117">
        <v>17896.186254771001</v>
      </c>
      <c r="N191" s="67">
        <v>2.7406915698638609E-3</v>
      </c>
    </row>
    <row r="192" spans="1:14" x14ac:dyDescent="0.25">
      <c r="A192" s="62" t="s">
        <v>326</v>
      </c>
      <c r="B192" s="114" t="s">
        <v>332</v>
      </c>
      <c r="C192" s="115">
        <v>7.09375</v>
      </c>
      <c r="D192" s="115">
        <v>12.56986301369863</v>
      </c>
      <c r="E192" s="117">
        <v>0</v>
      </c>
      <c r="F192" s="67">
        <v>0</v>
      </c>
      <c r="G192" s="117">
        <v>1241.7217715956001</v>
      </c>
      <c r="H192" s="67">
        <v>3.9591262980833309E-3</v>
      </c>
      <c r="I192" s="117">
        <v>17188.977095374099</v>
      </c>
      <c r="J192" s="67">
        <v>3.3349924879448791E-3</v>
      </c>
      <c r="K192" s="117">
        <v>2483.4435431912998</v>
      </c>
      <c r="L192" s="67">
        <v>2.4009378811132871E-3</v>
      </c>
      <c r="M192" s="117">
        <v>20914.142410160999</v>
      </c>
      <c r="N192" s="67">
        <v>3.2028731137719126E-3</v>
      </c>
    </row>
    <row r="193" spans="1:14" x14ac:dyDescent="0.25">
      <c r="A193" s="62" t="s">
        <v>327</v>
      </c>
      <c r="B193" s="114" t="s">
        <v>24</v>
      </c>
      <c r="C193" s="115" t="s">
        <v>24</v>
      </c>
      <c r="D193" s="115" t="s">
        <v>24</v>
      </c>
      <c r="E193" s="117">
        <v>0</v>
      </c>
      <c r="F193" s="67">
        <v>0</v>
      </c>
      <c r="G193" s="117">
        <v>1249.2712427290001</v>
      </c>
      <c r="H193" s="67">
        <v>3.9831971570990811E-3</v>
      </c>
      <c r="I193" s="117">
        <v>16117.0438436775</v>
      </c>
      <c r="J193" s="67">
        <v>3.1270167996796036E-3</v>
      </c>
      <c r="K193" s="117">
        <v>1158.9214908880001</v>
      </c>
      <c r="L193" s="67">
        <v>1.1204194741361794E-3</v>
      </c>
      <c r="M193" s="117">
        <v>18525.236577294498</v>
      </c>
      <c r="N193" s="67">
        <v>2.8370267829319904E-3</v>
      </c>
    </row>
    <row r="194" spans="1:14" x14ac:dyDescent="0.25">
      <c r="A194" s="62" t="s">
        <v>106</v>
      </c>
      <c r="B194" s="114" t="s">
        <v>24</v>
      </c>
      <c r="C194" s="115" t="s">
        <v>24</v>
      </c>
      <c r="D194" s="115" t="s">
        <v>24</v>
      </c>
      <c r="E194" s="117">
        <v>0</v>
      </c>
      <c r="F194" s="67">
        <v>0</v>
      </c>
      <c r="G194" s="117">
        <v>542.39000584999997</v>
      </c>
      <c r="H194" s="67">
        <v>1.7293652934980202E-3</v>
      </c>
      <c r="I194" s="117">
        <v>5754.7579620685001</v>
      </c>
      <c r="J194" s="67">
        <v>1.1165338383401771E-3</v>
      </c>
      <c r="K194" s="117">
        <v>542.39000584999997</v>
      </c>
      <c r="L194" s="67">
        <v>5.2437057204412975E-4</v>
      </c>
      <c r="M194" s="117">
        <v>6839.5379737685007</v>
      </c>
      <c r="N194" s="67">
        <v>1.0474334475298489E-3</v>
      </c>
    </row>
    <row r="195" spans="1:14" x14ac:dyDescent="0.25">
      <c r="A195" s="65" t="s">
        <v>328</v>
      </c>
      <c r="B195" s="114" t="s">
        <v>331</v>
      </c>
      <c r="C195" s="115">
        <v>8.375</v>
      </c>
      <c r="D195" s="115">
        <v>18.095890410958905</v>
      </c>
      <c r="E195" s="117">
        <v>0</v>
      </c>
      <c r="F195" s="67">
        <v>0</v>
      </c>
      <c r="G195" s="117">
        <v>542.39000584999997</v>
      </c>
      <c r="H195" s="67">
        <v>1.7293652934980202E-3</v>
      </c>
      <c r="I195" s="117">
        <v>5754.7579620685001</v>
      </c>
      <c r="J195" s="67">
        <v>1.1165338383401771E-3</v>
      </c>
      <c r="K195" s="117">
        <v>542.39000584999997</v>
      </c>
      <c r="L195" s="67">
        <v>5.2437057204412975E-4</v>
      </c>
      <c r="M195" s="117">
        <v>6839.5379737685007</v>
      </c>
      <c r="N195" s="67">
        <v>1.0474334475298489E-3</v>
      </c>
    </row>
    <row r="196" spans="1:14" x14ac:dyDescent="0.25">
      <c r="A196" s="65" t="s">
        <v>107</v>
      </c>
      <c r="B196" s="114" t="s">
        <v>24</v>
      </c>
      <c r="C196" s="115" t="s">
        <v>24</v>
      </c>
      <c r="D196" s="115" t="s">
        <v>24</v>
      </c>
      <c r="E196" s="117">
        <v>0</v>
      </c>
      <c r="F196" s="67">
        <v>0</v>
      </c>
      <c r="G196" s="117">
        <v>706.88123687899997</v>
      </c>
      <c r="H196" s="67">
        <v>2.2538318636010604E-3</v>
      </c>
      <c r="I196" s="117">
        <v>10362.285881609001</v>
      </c>
      <c r="J196" s="67">
        <v>2.0104829613394265E-3</v>
      </c>
      <c r="K196" s="117">
        <v>616.53148503800003</v>
      </c>
      <c r="L196" s="67">
        <v>5.9604890209204967E-4</v>
      </c>
      <c r="M196" s="117">
        <v>11685.698603526002</v>
      </c>
      <c r="N196" s="67">
        <v>1.7895933354021422E-3</v>
      </c>
    </row>
    <row r="197" spans="1:14" x14ac:dyDescent="0.25">
      <c r="A197" s="65" t="s">
        <v>329</v>
      </c>
      <c r="B197" s="114" t="s">
        <v>331</v>
      </c>
      <c r="C197" s="115">
        <v>6.75</v>
      </c>
      <c r="D197" s="115">
        <v>2.1479452054794521</v>
      </c>
      <c r="E197" s="117">
        <v>0</v>
      </c>
      <c r="F197" s="67">
        <v>0</v>
      </c>
      <c r="G197" s="117">
        <v>271.04925552300006</v>
      </c>
      <c r="H197" s="67">
        <v>8.6421794331436404E-4</v>
      </c>
      <c r="I197" s="117">
        <v>3824.8061612689999</v>
      </c>
      <c r="J197" s="67">
        <v>7.4208603251383818E-4</v>
      </c>
      <c r="K197" s="117">
        <v>180.699503682</v>
      </c>
      <c r="L197" s="67">
        <v>1.7469625378758384E-4</v>
      </c>
      <c r="M197" s="117">
        <v>4276.554920474</v>
      </c>
      <c r="N197" s="67">
        <v>6.5492825408420424E-4</v>
      </c>
    </row>
    <row r="198" spans="1:14" x14ac:dyDescent="0.25">
      <c r="A198" s="65" t="s">
        <v>330</v>
      </c>
      <c r="B198" s="114" t="s">
        <v>331</v>
      </c>
      <c r="C198" s="115">
        <v>8.375</v>
      </c>
      <c r="D198" s="115">
        <v>8.6547945205479451</v>
      </c>
      <c r="E198" s="117">
        <v>0</v>
      </c>
      <c r="F198" s="67">
        <v>0</v>
      </c>
      <c r="G198" s="117">
        <v>435.83198135600003</v>
      </c>
      <c r="H198" s="67">
        <v>1.3896139202866963E-3</v>
      </c>
      <c r="I198" s="117">
        <v>6537.4797203400003</v>
      </c>
      <c r="J198" s="67">
        <v>1.2683969288255885E-3</v>
      </c>
      <c r="K198" s="117">
        <v>435.83198135600003</v>
      </c>
      <c r="L198" s="67">
        <v>4.2135264830446583E-4</v>
      </c>
      <c r="M198" s="117">
        <v>7409.1436830520006</v>
      </c>
      <c r="N198" s="67">
        <v>1.1346650813179376E-3</v>
      </c>
    </row>
    <row r="199" spans="1:14" ht="15.75" x14ac:dyDescent="0.25">
      <c r="A199" s="21" t="s">
        <v>17</v>
      </c>
      <c r="B199" s="118" t="s">
        <v>24</v>
      </c>
      <c r="C199" s="118" t="s">
        <v>24</v>
      </c>
      <c r="D199" s="118" t="s">
        <v>24</v>
      </c>
      <c r="E199" s="22">
        <v>5585.2421554040002</v>
      </c>
      <c r="F199" s="23">
        <v>0.2017803171080681</v>
      </c>
      <c r="G199" s="22">
        <v>199926.66617833878</v>
      </c>
      <c r="H199" s="23">
        <v>0.63744949944597806</v>
      </c>
      <c r="I199" s="22">
        <v>2065008.5079687086</v>
      </c>
      <c r="J199" s="23">
        <v>0.40065140720161174</v>
      </c>
      <c r="K199" s="22">
        <v>120211.88255868209</v>
      </c>
      <c r="L199" s="23">
        <v>0.11621816947938124</v>
      </c>
      <c r="M199" s="22">
        <v>2390732.2988611334</v>
      </c>
      <c r="N199" s="23">
        <v>0.36612604294633833</v>
      </c>
    </row>
    <row r="200" spans="1:14" x14ac:dyDescent="0.25">
      <c r="B200" s="1"/>
    </row>
    <row r="201" spans="1:14" ht="15.75" x14ac:dyDescent="0.25">
      <c r="B201" s="1"/>
      <c r="E201" s="22">
        <v>27679.816522504003</v>
      </c>
      <c r="F201" s="23">
        <v>1</v>
      </c>
      <c r="G201" s="22">
        <v>313635.30185857805</v>
      </c>
      <c r="H201" s="23">
        <v>1</v>
      </c>
      <c r="I201" s="22">
        <v>5154127.6801995002</v>
      </c>
      <c r="J201" s="23">
        <v>1</v>
      </c>
      <c r="K201" s="22">
        <v>1034363.93033199</v>
      </c>
      <c r="L201" s="23">
        <v>1</v>
      </c>
      <c r="M201" s="22">
        <v>6529806.7289125724</v>
      </c>
      <c r="N201" s="23">
        <v>1</v>
      </c>
    </row>
    <row r="202" spans="1:14" x14ac:dyDescent="0.25">
      <c r="B202" s="1"/>
    </row>
    <row r="203" spans="1:14" x14ac:dyDescent="0.25">
      <c r="B203" s="1"/>
    </row>
    <row r="204" spans="1:14" x14ac:dyDescent="0.25">
      <c r="B204" s="1"/>
    </row>
    <row r="205" spans="1:14" x14ac:dyDescent="0.25">
      <c r="B205" s="1"/>
    </row>
    <row r="206" spans="1:14" x14ac:dyDescent="0.25">
      <c r="B206" s="1"/>
    </row>
    <row r="207" spans="1:14" x14ac:dyDescent="0.25">
      <c r="B207" s="1"/>
    </row>
    <row r="208" spans="1:14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</sheetData>
  <sheetProtection sheet="1" objects="1" scenarios="1"/>
  <mergeCells count="14">
    <mergeCell ref="A1:N4"/>
    <mergeCell ref="B10:B11"/>
    <mergeCell ref="C10:C11"/>
    <mergeCell ref="D10:D11"/>
    <mergeCell ref="A10:A11"/>
    <mergeCell ref="A5:N5"/>
    <mergeCell ref="A6:N6"/>
    <mergeCell ref="A7:N7"/>
    <mergeCell ref="A8:N8"/>
    <mergeCell ref="M10:N10"/>
    <mergeCell ref="G10:H10"/>
    <mergeCell ref="I10:J10"/>
    <mergeCell ref="K10:L10"/>
    <mergeCell ref="E10:F1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205"/>
  <sheetViews>
    <sheetView showGridLines="0" zoomScale="90" zoomScaleNormal="90" workbookViewId="0">
      <selection activeCell="A6" sqref="A6:G6"/>
    </sheetView>
  </sheetViews>
  <sheetFormatPr baseColWidth="10" defaultRowHeight="15" x14ac:dyDescent="0.25"/>
  <cols>
    <col min="1" max="1" width="50.85546875" style="1" customWidth="1"/>
    <col min="2" max="3" width="13.140625" style="1" customWidth="1"/>
    <col min="4" max="4" width="13.42578125" style="1" customWidth="1"/>
    <col min="5" max="5" width="13.140625" style="1" customWidth="1"/>
    <col min="6" max="6" width="19.7109375" style="1" customWidth="1"/>
    <col min="7" max="7" width="22" style="1" customWidth="1"/>
    <col min="8" max="16384" width="11.42578125" style="1"/>
  </cols>
  <sheetData>
    <row r="1" spans="1:7" x14ac:dyDescent="0.25">
      <c r="A1" s="69"/>
      <c r="B1" s="69"/>
      <c r="C1" s="69"/>
      <c r="D1" s="69"/>
      <c r="E1" s="69"/>
      <c r="F1" s="69"/>
      <c r="G1" s="69"/>
    </row>
    <row r="2" spans="1:7" x14ac:dyDescent="0.25">
      <c r="A2" s="69"/>
      <c r="B2" s="69"/>
      <c r="C2" s="69"/>
      <c r="D2" s="69"/>
      <c r="E2" s="69"/>
      <c r="F2" s="69"/>
      <c r="G2" s="69"/>
    </row>
    <row r="3" spans="1:7" x14ac:dyDescent="0.25">
      <c r="A3" s="69"/>
      <c r="B3" s="69"/>
      <c r="C3" s="69"/>
      <c r="D3" s="69"/>
      <c r="E3" s="69"/>
      <c r="F3" s="69"/>
      <c r="G3" s="69"/>
    </row>
    <row r="4" spans="1:7" x14ac:dyDescent="0.25">
      <c r="A4" s="70"/>
      <c r="B4" s="70"/>
      <c r="C4" s="70"/>
      <c r="D4" s="70"/>
      <c r="E4" s="70"/>
      <c r="F4" s="70"/>
      <c r="G4" s="70"/>
    </row>
    <row r="5" spans="1:7" ht="15.75" x14ac:dyDescent="0.25">
      <c r="A5" s="73" t="s">
        <v>8</v>
      </c>
      <c r="B5" s="74"/>
      <c r="C5" s="74"/>
      <c r="D5" s="74"/>
      <c r="E5" s="74"/>
      <c r="F5" s="74"/>
      <c r="G5" s="75"/>
    </row>
    <row r="6" spans="1:7" ht="15.75" x14ac:dyDescent="0.25">
      <c r="A6" s="76"/>
      <c r="B6" s="77"/>
      <c r="C6" s="77"/>
      <c r="D6" s="77"/>
      <c r="E6" s="77"/>
      <c r="F6" s="77"/>
      <c r="G6" s="78"/>
    </row>
    <row r="7" spans="1:7" ht="15.75" x14ac:dyDescent="0.25">
      <c r="A7" s="79" t="str">
        <f>'1'!A8:I8</f>
        <v>Al 31-05-2018</v>
      </c>
      <c r="B7" s="80"/>
      <c r="C7" s="80"/>
      <c r="D7" s="80"/>
      <c r="E7" s="80"/>
      <c r="F7" s="80"/>
      <c r="G7" s="81"/>
    </row>
    <row r="8" spans="1:7" ht="15.75" x14ac:dyDescent="0.25">
      <c r="A8" s="49"/>
      <c r="B8" s="49"/>
      <c r="C8" s="49"/>
      <c r="D8" s="49"/>
      <c r="E8" s="49"/>
      <c r="F8" s="49"/>
      <c r="G8" s="119"/>
    </row>
    <row r="9" spans="1:7" ht="30.75" customHeight="1" x14ac:dyDescent="0.25">
      <c r="A9" s="53"/>
      <c r="B9" s="53" t="s">
        <v>29</v>
      </c>
      <c r="C9" s="53" t="s">
        <v>21</v>
      </c>
      <c r="D9" s="53" t="s">
        <v>22</v>
      </c>
      <c r="E9" s="53" t="s">
        <v>23</v>
      </c>
      <c r="F9" s="53" t="s">
        <v>0</v>
      </c>
      <c r="G9" s="120" t="s">
        <v>478</v>
      </c>
    </row>
    <row r="10" spans="1:7" x14ac:dyDescent="0.25">
      <c r="A10" s="121" t="s">
        <v>172</v>
      </c>
      <c r="B10" s="122"/>
      <c r="C10" s="122"/>
      <c r="D10" s="122"/>
      <c r="E10" s="122"/>
      <c r="F10" s="122"/>
      <c r="G10" s="123" t="s">
        <v>24</v>
      </c>
    </row>
    <row r="11" spans="1:7" x14ac:dyDescent="0.25">
      <c r="A11" s="124" t="s">
        <v>100</v>
      </c>
      <c r="B11" s="125"/>
      <c r="C11" s="125"/>
      <c r="D11" s="125"/>
      <c r="E11" s="125"/>
      <c r="F11" s="125"/>
      <c r="G11" s="123" t="s">
        <v>24</v>
      </c>
    </row>
    <row r="12" spans="1:7" x14ac:dyDescent="0.25">
      <c r="A12" s="13" t="s">
        <v>205</v>
      </c>
      <c r="B12" s="24">
        <v>0</v>
      </c>
      <c r="C12" s="24">
        <v>314</v>
      </c>
      <c r="D12" s="24">
        <v>886</v>
      </c>
      <c r="E12" s="24">
        <v>46</v>
      </c>
      <c r="F12" s="24">
        <f>B12+C12+D12+E12</f>
        <v>1246</v>
      </c>
      <c r="G12" s="123">
        <v>2.0766666666666666E-2</v>
      </c>
    </row>
    <row r="13" spans="1:7" x14ac:dyDescent="0.25">
      <c r="A13" s="13" t="s">
        <v>206</v>
      </c>
      <c r="B13" s="24">
        <v>0</v>
      </c>
      <c r="C13" s="24">
        <v>801</v>
      </c>
      <c r="D13" s="24">
        <v>3636</v>
      </c>
      <c r="E13" s="24">
        <v>355</v>
      </c>
      <c r="F13" s="24">
        <f t="shared" ref="F13:F41" si="0">B13+C13+D13+E13</f>
        <v>4792</v>
      </c>
      <c r="G13" s="123">
        <v>9.5839999999999995E-2</v>
      </c>
    </row>
    <row r="14" spans="1:7" x14ac:dyDescent="0.25">
      <c r="A14" s="13" t="s">
        <v>207</v>
      </c>
      <c r="B14" s="24">
        <v>0</v>
      </c>
      <c r="C14" s="24">
        <v>0</v>
      </c>
      <c r="D14" s="24">
        <v>976</v>
      </c>
      <c r="E14" s="24">
        <v>0</v>
      </c>
      <c r="F14" s="24">
        <f t="shared" si="0"/>
        <v>976</v>
      </c>
      <c r="G14" s="123">
        <v>9.760000000000002E-2</v>
      </c>
    </row>
    <row r="15" spans="1:7" x14ac:dyDescent="0.25">
      <c r="A15" s="13" t="s">
        <v>123</v>
      </c>
      <c r="B15" s="24"/>
      <c r="C15" s="24"/>
      <c r="D15" s="24"/>
      <c r="E15" s="24"/>
      <c r="F15" s="24"/>
      <c r="G15" s="123"/>
    </row>
    <row r="16" spans="1:7" x14ac:dyDescent="0.25">
      <c r="A16" s="13" t="s">
        <v>450</v>
      </c>
      <c r="B16" s="24">
        <v>0</v>
      </c>
      <c r="C16" s="24">
        <v>590</v>
      </c>
      <c r="D16" s="24">
        <v>7850</v>
      </c>
      <c r="E16" s="24">
        <v>700</v>
      </c>
      <c r="F16" s="24">
        <f t="shared" si="0"/>
        <v>9140</v>
      </c>
      <c r="G16" s="123">
        <v>2.6114285714285715E-2</v>
      </c>
    </row>
    <row r="17" spans="1:7" x14ac:dyDescent="0.25">
      <c r="A17" s="13" t="s">
        <v>457</v>
      </c>
      <c r="B17" s="24">
        <v>0</v>
      </c>
      <c r="C17" s="24">
        <v>975</v>
      </c>
      <c r="D17" s="24">
        <v>5675</v>
      </c>
      <c r="E17" s="24">
        <v>450</v>
      </c>
      <c r="F17" s="24">
        <f t="shared" si="0"/>
        <v>7100</v>
      </c>
      <c r="G17" s="123">
        <v>0.22647527910685805</v>
      </c>
    </row>
    <row r="18" spans="1:7" x14ac:dyDescent="0.25">
      <c r="A18" s="13" t="s">
        <v>108</v>
      </c>
      <c r="B18" s="24"/>
      <c r="C18" s="24"/>
      <c r="D18" s="24"/>
      <c r="E18" s="24"/>
      <c r="F18" s="24"/>
      <c r="G18" s="123"/>
    </row>
    <row r="19" spans="1:7" x14ac:dyDescent="0.25">
      <c r="A19" s="13" t="s">
        <v>208</v>
      </c>
      <c r="B19" s="24">
        <v>0</v>
      </c>
      <c r="C19" s="24">
        <v>100</v>
      </c>
      <c r="D19" s="24">
        <v>1000</v>
      </c>
      <c r="E19" s="24">
        <v>100</v>
      </c>
      <c r="F19" s="24">
        <f t="shared" si="0"/>
        <v>1200</v>
      </c>
      <c r="G19" s="123">
        <v>1.2244897959183673E-2</v>
      </c>
    </row>
    <row r="20" spans="1:7" x14ac:dyDescent="0.25">
      <c r="A20" s="13" t="s">
        <v>209</v>
      </c>
      <c r="B20" s="24">
        <v>0</v>
      </c>
      <c r="C20" s="24">
        <v>349</v>
      </c>
      <c r="D20" s="24">
        <v>2796</v>
      </c>
      <c r="E20" s="24">
        <v>0</v>
      </c>
      <c r="F20" s="24">
        <f t="shared" si="0"/>
        <v>3145</v>
      </c>
      <c r="G20" s="123">
        <v>2.419230769230769E-2</v>
      </c>
    </row>
    <row r="21" spans="1:7" x14ac:dyDescent="0.25">
      <c r="A21" s="13" t="s">
        <v>210</v>
      </c>
      <c r="B21" s="24">
        <v>0</v>
      </c>
      <c r="C21" s="24">
        <v>523</v>
      </c>
      <c r="D21" s="24">
        <v>3050</v>
      </c>
      <c r="E21" s="24">
        <v>0</v>
      </c>
      <c r="F21" s="24">
        <f t="shared" si="0"/>
        <v>3573</v>
      </c>
      <c r="G21" s="123">
        <v>4.9625000000000002E-2</v>
      </c>
    </row>
    <row r="22" spans="1:7" x14ac:dyDescent="0.25">
      <c r="A22" s="13" t="s">
        <v>211</v>
      </c>
      <c r="B22" s="24">
        <v>0</v>
      </c>
      <c r="C22" s="24">
        <v>3400</v>
      </c>
      <c r="D22" s="24">
        <v>45700</v>
      </c>
      <c r="E22" s="24">
        <v>4200</v>
      </c>
      <c r="F22" s="24">
        <f t="shared" si="0"/>
        <v>53300</v>
      </c>
      <c r="G22" s="123">
        <v>0.26650000000000001</v>
      </c>
    </row>
    <row r="23" spans="1:7" x14ac:dyDescent="0.25">
      <c r="A23" s="126" t="s">
        <v>212</v>
      </c>
      <c r="B23" s="122">
        <v>0</v>
      </c>
      <c r="C23" s="127">
        <v>6200</v>
      </c>
      <c r="D23" s="127">
        <v>57000</v>
      </c>
      <c r="E23" s="127">
        <v>4500</v>
      </c>
      <c r="F23" s="127">
        <f t="shared" si="0"/>
        <v>67700</v>
      </c>
      <c r="G23" s="123">
        <v>0.33850000000000002</v>
      </c>
    </row>
    <row r="24" spans="1:7" x14ac:dyDescent="0.25">
      <c r="A24" s="13" t="s">
        <v>174</v>
      </c>
      <c r="B24" s="125"/>
      <c r="C24" s="24"/>
      <c r="D24" s="24"/>
      <c r="E24" s="24"/>
      <c r="F24" s="24"/>
      <c r="G24" s="123"/>
    </row>
    <row r="25" spans="1:7" x14ac:dyDescent="0.25">
      <c r="A25" s="13" t="s">
        <v>70</v>
      </c>
      <c r="B25" s="24"/>
      <c r="C25" s="24"/>
      <c r="D25" s="24"/>
      <c r="E25" s="24"/>
      <c r="F25" s="24"/>
      <c r="G25" s="123"/>
    </row>
    <row r="26" spans="1:7" x14ac:dyDescent="0.25">
      <c r="A26" s="13" t="s">
        <v>213</v>
      </c>
      <c r="B26" s="24">
        <v>0</v>
      </c>
      <c r="C26" s="24">
        <v>1062</v>
      </c>
      <c r="D26" s="24">
        <v>1073</v>
      </c>
      <c r="E26" s="24">
        <v>0</v>
      </c>
      <c r="F26" s="24">
        <f t="shared" si="0"/>
        <v>2135</v>
      </c>
      <c r="G26" s="123">
        <v>2.8466666666666671E-2</v>
      </c>
    </row>
    <row r="27" spans="1:7" x14ac:dyDescent="0.25">
      <c r="A27" s="13" t="s">
        <v>214</v>
      </c>
      <c r="B27" s="24">
        <v>0</v>
      </c>
      <c r="C27" s="24">
        <v>180</v>
      </c>
      <c r="D27" s="24">
        <v>3750</v>
      </c>
      <c r="E27" s="24">
        <v>0</v>
      </c>
      <c r="F27" s="24">
        <f t="shared" si="0"/>
        <v>3930</v>
      </c>
      <c r="G27" s="123">
        <v>5.0783067142192571E-2</v>
      </c>
    </row>
    <row r="28" spans="1:7" x14ac:dyDescent="0.25">
      <c r="A28" s="13" t="s">
        <v>71</v>
      </c>
      <c r="B28" s="24"/>
      <c r="C28" s="24"/>
      <c r="D28" s="24"/>
      <c r="E28" s="24"/>
      <c r="F28" s="24">
        <f t="shared" si="0"/>
        <v>0</v>
      </c>
      <c r="G28" s="123"/>
    </row>
    <row r="29" spans="1:7" x14ac:dyDescent="0.25">
      <c r="A29" s="13" t="s">
        <v>215</v>
      </c>
      <c r="B29" s="24">
        <v>400</v>
      </c>
      <c r="C29" s="24">
        <v>0</v>
      </c>
      <c r="D29" s="24">
        <v>0</v>
      </c>
      <c r="E29" s="24">
        <v>0</v>
      </c>
      <c r="F29" s="24">
        <f t="shared" si="0"/>
        <v>400</v>
      </c>
      <c r="G29" s="123">
        <v>5.3333333333333332E-3</v>
      </c>
    </row>
    <row r="30" spans="1:7" x14ac:dyDescent="0.25">
      <c r="A30" s="124" t="s">
        <v>74</v>
      </c>
      <c r="B30" s="125"/>
      <c r="C30" s="125"/>
      <c r="D30" s="125"/>
      <c r="E30" s="125"/>
      <c r="F30" s="125">
        <f t="shared" si="0"/>
        <v>0</v>
      </c>
      <c r="G30" s="128"/>
    </row>
    <row r="31" spans="1:7" x14ac:dyDescent="0.25">
      <c r="A31" s="13" t="s">
        <v>216</v>
      </c>
      <c r="B31" s="125">
        <v>0</v>
      </c>
      <c r="C31" s="125">
        <v>50</v>
      </c>
      <c r="D31" s="125">
        <v>860</v>
      </c>
      <c r="E31" s="125">
        <v>0</v>
      </c>
      <c r="F31" s="125">
        <f t="shared" si="0"/>
        <v>910</v>
      </c>
      <c r="G31" s="128">
        <v>4.5499999999999999E-2</v>
      </c>
    </row>
    <row r="32" spans="1:7" x14ac:dyDescent="0.25">
      <c r="A32" s="13" t="s">
        <v>217</v>
      </c>
      <c r="B32" s="24">
        <v>0</v>
      </c>
      <c r="C32" s="24">
        <v>10</v>
      </c>
      <c r="D32" s="24">
        <v>58</v>
      </c>
      <c r="E32" s="24">
        <v>0</v>
      </c>
      <c r="F32" s="24">
        <f t="shared" si="0"/>
        <v>68</v>
      </c>
      <c r="G32" s="123">
        <v>8.5000000000000006E-3</v>
      </c>
    </row>
    <row r="33" spans="1:7" x14ac:dyDescent="0.25">
      <c r="A33" s="13" t="s">
        <v>218</v>
      </c>
      <c r="B33" s="24">
        <v>0</v>
      </c>
      <c r="C33" s="24">
        <v>8</v>
      </c>
      <c r="D33" s="24">
        <v>12</v>
      </c>
      <c r="E33" s="24">
        <v>0</v>
      </c>
      <c r="F33" s="24">
        <f t="shared" si="0"/>
        <v>20</v>
      </c>
      <c r="G33" s="123">
        <v>1.25E-3</v>
      </c>
    </row>
    <row r="34" spans="1:7" x14ac:dyDescent="0.25">
      <c r="A34" s="13" t="s">
        <v>76</v>
      </c>
      <c r="B34" s="24"/>
      <c r="C34" s="24"/>
      <c r="D34" s="24"/>
      <c r="E34" s="24"/>
      <c r="F34" s="24">
        <f t="shared" si="0"/>
        <v>0</v>
      </c>
      <c r="G34" s="123"/>
    </row>
    <row r="35" spans="1:7" x14ac:dyDescent="0.25">
      <c r="A35" s="13" t="s">
        <v>219</v>
      </c>
      <c r="B35" s="24">
        <v>0</v>
      </c>
      <c r="C35" s="24">
        <v>222</v>
      </c>
      <c r="D35" s="24">
        <v>600</v>
      </c>
      <c r="E35" s="24">
        <v>0</v>
      </c>
      <c r="F35" s="24">
        <f t="shared" si="0"/>
        <v>822</v>
      </c>
      <c r="G35" s="123">
        <v>3.2879999999999997E-3</v>
      </c>
    </row>
    <row r="36" spans="1:7" x14ac:dyDescent="0.25">
      <c r="A36" s="13" t="s">
        <v>220</v>
      </c>
      <c r="B36" s="24">
        <v>0</v>
      </c>
      <c r="C36" s="24">
        <v>265</v>
      </c>
      <c r="D36" s="24">
        <v>1220</v>
      </c>
      <c r="E36" s="24">
        <v>0</v>
      </c>
      <c r="F36" s="24">
        <f t="shared" si="0"/>
        <v>1485</v>
      </c>
      <c r="G36" s="123">
        <v>7.4250000000000002E-3</v>
      </c>
    </row>
    <row r="37" spans="1:7" x14ac:dyDescent="0.25">
      <c r="A37" s="13" t="s">
        <v>221</v>
      </c>
      <c r="B37" s="24">
        <v>0</v>
      </c>
      <c r="C37" s="24">
        <v>253</v>
      </c>
      <c r="D37" s="24">
        <v>263</v>
      </c>
      <c r="E37" s="24">
        <v>0</v>
      </c>
      <c r="F37" s="24">
        <f t="shared" si="0"/>
        <v>516</v>
      </c>
      <c r="G37" s="123">
        <v>2.5799999999999998E-3</v>
      </c>
    </row>
    <row r="38" spans="1:7" x14ac:dyDescent="0.25">
      <c r="A38" s="13" t="s">
        <v>222</v>
      </c>
      <c r="B38" s="24">
        <v>0</v>
      </c>
      <c r="C38" s="24">
        <v>60</v>
      </c>
      <c r="D38" s="24">
        <v>0</v>
      </c>
      <c r="E38" s="24">
        <v>0</v>
      </c>
      <c r="F38" s="24">
        <f t="shared" si="0"/>
        <v>60</v>
      </c>
      <c r="G38" s="123">
        <v>3.4311202607651397E-3</v>
      </c>
    </row>
    <row r="39" spans="1:7" x14ac:dyDescent="0.25">
      <c r="A39" s="13" t="s">
        <v>223</v>
      </c>
      <c r="B39" s="24">
        <v>0</v>
      </c>
      <c r="C39" s="24">
        <v>0</v>
      </c>
      <c r="D39" s="24">
        <v>150</v>
      </c>
      <c r="E39" s="24">
        <v>0</v>
      </c>
      <c r="F39" s="24">
        <f t="shared" si="0"/>
        <v>150</v>
      </c>
      <c r="G39" s="123">
        <v>1.0837367242251282E-2</v>
      </c>
    </row>
    <row r="40" spans="1:7" x14ac:dyDescent="0.25">
      <c r="A40" s="13" t="s">
        <v>224</v>
      </c>
      <c r="B40" s="24">
        <v>0</v>
      </c>
      <c r="C40" s="24">
        <v>0</v>
      </c>
      <c r="D40" s="24">
        <v>0</v>
      </c>
      <c r="E40" s="24">
        <v>300</v>
      </c>
      <c r="F40" s="24">
        <f t="shared" si="0"/>
        <v>300</v>
      </c>
      <c r="G40" s="123">
        <v>4.1666666666666669E-4</v>
      </c>
    </row>
    <row r="41" spans="1:7" x14ac:dyDescent="0.25">
      <c r="A41" s="13" t="s">
        <v>225</v>
      </c>
      <c r="B41" s="24">
        <v>0</v>
      </c>
      <c r="C41" s="24">
        <v>250</v>
      </c>
      <c r="D41" s="24">
        <v>1750</v>
      </c>
      <c r="E41" s="24"/>
      <c r="F41" s="24">
        <f t="shared" si="0"/>
        <v>2000</v>
      </c>
      <c r="G41" s="123">
        <v>2.5000000000000001E-3</v>
      </c>
    </row>
    <row r="42" spans="1:7" x14ac:dyDescent="0.25">
      <c r="A42" s="13" t="s">
        <v>78</v>
      </c>
      <c r="B42" s="24"/>
      <c r="C42" s="24"/>
      <c r="D42" s="24"/>
      <c r="E42" s="24"/>
      <c r="F42" s="24"/>
      <c r="G42" s="123"/>
    </row>
    <row r="43" spans="1:7" x14ac:dyDescent="0.25">
      <c r="A43" s="13" t="s">
        <v>226</v>
      </c>
      <c r="B43" s="24">
        <v>0</v>
      </c>
      <c r="C43" s="24">
        <v>288</v>
      </c>
      <c r="D43" s="24">
        <v>0</v>
      </c>
      <c r="E43" s="24">
        <v>200</v>
      </c>
      <c r="F43" s="24">
        <f t="shared" ref="F43:F78" si="1">B43+C43+D43+E43</f>
        <v>488</v>
      </c>
      <c r="G43" s="123">
        <v>3.5387962291515591E-3</v>
      </c>
    </row>
    <row r="44" spans="1:7" x14ac:dyDescent="0.25">
      <c r="A44" s="13" t="s">
        <v>227</v>
      </c>
      <c r="B44" s="24">
        <v>0</v>
      </c>
      <c r="C44" s="24">
        <v>1406</v>
      </c>
      <c r="D44" s="24">
        <v>8233</v>
      </c>
      <c r="E44" s="24">
        <v>0</v>
      </c>
      <c r="F44" s="24">
        <f t="shared" si="1"/>
        <v>9639</v>
      </c>
      <c r="G44" s="123">
        <v>6.4259999999999998E-2</v>
      </c>
    </row>
    <row r="45" spans="1:7" x14ac:dyDescent="0.25">
      <c r="A45" s="13" t="s">
        <v>228</v>
      </c>
      <c r="B45" s="24">
        <v>0</v>
      </c>
      <c r="C45" s="24">
        <v>300</v>
      </c>
      <c r="D45" s="24">
        <v>2741</v>
      </c>
      <c r="E45" s="24">
        <v>0</v>
      </c>
      <c r="F45" s="24">
        <f t="shared" si="1"/>
        <v>3041</v>
      </c>
      <c r="G45" s="123">
        <v>6.2714608317264563E-3</v>
      </c>
    </row>
    <row r="46" spans="1:7" x14ac:dyDescent="0.25">
      <c r="A46" s="13" t="s">
        <v>229</v>
      </c>
      <c r="B46" s="24">
        <v>0</v>
      </c>
      <c r="C46" s="24">
        <v>445</v>
      </c>
      <c r="D46" s="24">
        <v>10111</v>
      </c>
      <c r="E46" s="24">
        <v>600</v>
      </c>
      <c r="F46" s="24">
        <f t="shared" si="1"/>
        <v>11156</v>
      </c>
      <c r="G46" s="123">
        <v>3.7186666666666673E-2</v>
      </c>
    </row>
    <row r="47" spans="1:7" x14ac:dyDescent="0.25">
      <c r="A47" s="13" t="s">
        <v>230</v>
      </c>
      <c r="B47" s="24">
        <v>0</v>
      </c>
      <c r="C47" s="24">
        <v>0</v>
      </c>
      <c r="D47" s="24">
        <v>1037</v>
      </c>
      <c r="E47" s="24">
        <v>0</v>
      </c>
      <c r="F47" s="24">
        <f t="shared" si="1"/>
        <v>1037</v>
      </c>
      <c r="G47" s="123">
        <v>5.1850000000000004E-3</v>
      </c>
    </row>
    <row r="48" spans="1:7" x14ac:dyDescent="0.25">
      <c r="A48" s="13" t="s">
        <v>80</v>
      </c>
      <c r="B48" s="24"/>
      <c r="C48" s="24"/>
      <c r="D48" s="24"/>
      <c r="E48" s="24"/>
      <c r="F48" s="24"/>
      <c r="G48" s="123"/>
    </row>
    <row r="49" spans="1:7" x14ac:dyDescent="0.25">
      <c r="A49" s="13" t="s">
        <v>231</v>
      </c>
      <c r="B49" s="24">
        <v>0</v>
      </c>
      <c r="C49" s="24">
        <v>465</v>
      </c>
      <c r="D49" s="24">
        <v>1969</v>
      </c>
      <c r="E49" s="24">
        <v>0</v>
      </c>
      <c r="F49" s="24">
        <f t="shared" si="1"/>
        <v>2434</v>
      </c>
      <c r="G49" s="123">
        <v>4.8680000000000001E-2</v>
      </c>
    </row>
    <row r="50" spans="1:7" x14ac:dyDescent="0.25">
      <c r="A50" s="124" t="s">
        <v>232</v>
      </c>
      <c r="B50" s="125">
        <v>0</v>
      </c>
      <c r="C50" s="125">
        <v>430</v>
      </c>
      <c r="D50" s="125">
        <v>3570</v>
      </c>
      <c r="E50" s="125">
        <v>0</v>
      </c>
      <c r="F50" s="125">
        <f t="shared" si="1"/>
        <v>4000</v>
      </c>
      <c r="G50" s="128">
        <v>0.10523823305006709</v>
      </c>
    </row>
    <row r="51" spans="1:7" x14ac:dyDescent="0.25">
      <c r="A51" s="124" t="s">
        <v>233</v>
      </c>
      <c r="B51" s="125">
        <v>0</v>
      </c>
      <c r="C51" s="125">
        <v>2550</v>
      </c>
      <c r="D51" s="125">
        <v>23550</v>
      </c>
      <c r="E51" s="125">
        <v>1929</v>
      </c>
      <c r="F51" s="125">
        <f t="shared" si="1"/>
        <v>28029</v>
      </c>
      <c r="G51" s="128">
        <v>0.28028999999999998</v>
      </c>
    </row>
    <row r="52" spans="1:7" x14ac:dyDescent="0.25">
      <c r="A52" s="13" t="s">
        <v>234</v>
      </c>
      <c r="B52" s="24">
        <v>0</v>
      </c>
      <c r="C52" s="24">
        <v>352</v>
      </c>
      <c r="D52" s="24">
        <v>822</v>
      </c>
      <c r="E52" s="24">
        <v>117</v>
      </c>
      <c r="F52" s="24">
        <f t="shared" si="1"/>
        <v>1291</v>
      </c>
      <c r="G52" s="123">
        <v>4.3033333333333333E-2</v>
      </c>
    </row>
    <row r="53" spans="1:7" x14ac:dyDescent="0.25">
      <c r="A53" s="13" t="s">
        <v>235</v>
      </c>
      <c r="B53" s="24">
        <v>0</v>
      </c>
      <c r="C53" s="24">
        <v>250</v>
      </c>
      <c r="D53" s="24">
        <v>3500</v>
      </c>
      <c r="E53" s="24">
        <v>250</v>
      </c>
      <c r="F53" s="24">
        <f t="shared" si="1"/>
        <v>4000</v>
      </c>
      <c r="G53" s="123">
        <v>0.04</v>
      </c>
    </row>
    <row r="54" spans="1:7" x14ac:dyDescent="0.25">
      <c r="A54" s="13" t="s">
        <v>236</v>
      </c>
      <c r="B54" s="24">
        <v>0</v>
      </c>
      <c r="C54" s="24">
        <v>0</v>
      </c>
      <c r="D54" s="24">
        <v>2500</v>
      </c>
      <c r="E54" s="24">
        <v>0</v>
      </c>
      <c r="F54" s="24">
        <f t="shared" si="1"/>
        <v>2500</v>
      </c>
      <c r="G54" s="123">
        <v>2.5000000000000001E-2</v>
      </c>
    </row>
    <row r="55" spans="1:7" x14ac:dyDescent="0.25">
      <c r="A55" s="13" t="s">
        <v>82</v>
      </c>
      <c r="B55" s="24"/>
      <c r="C55" s="24"/>
      <c r="D55" s="24"/>
      <c r="E55" s="24"/>
      <c r="F55" s="24"/>
      <c r="G55" s="123"/>
    </row>
    <row r="56" spans="1:7" x14ac:dyDescent="0.25">
      <c r="A56" s="13" t="s">
        <v>237</v>
      </c>
      <c r="B56" s="24">
        <v>0</v>
      </c>
      <c r="C56" s="24">
        <v>15</v>
      </c>
      <c r="D56" s="24">
        <v>160</v>
      </c>
      <c r="E56" s="24">
        <v>0</v>
      </c>
      <c r="F56" s="24">
        <f t="shared" si="1"/>
        <v>175</v>
      </c>
      <c r="G56" s="123">
        <v>7.1516142214957085E-2</v>
      </c>
    </row>
    <row r="57" spans="1:7" x14ac:dyDescent="0.25">
      <c r="A57" s="13" t="s">
        <v>81</v>
      </c>
      <c r="B57" s="24"/>
      <c r="C57" s="24"/>
      <c r="D57" s="24"/>
      <c r="E57" s="24"/>
      <c r="F57" s="24"/>
      <c r="G57" s="123"/>
    </row>
    <row r="58" spans="1:7" x14ac:dyDescent="0.25">
      <c r="A58" s="13" t="s">
        <v>238</v>
      </c>
      <c r="B58" s="24">
        <v>0</v>
      </c>
      <c r="C58" s="24">
        <v>0</v>
      </c>
      <c r="D58" s="24">
        <v>104</v>
      </c>
      <c r="E58" s="24">
        <v>0</v>
      </c>
      <c r="F58" s="24">
        <f t="shared" si="1"/>
        <v>104</v>
      </c>
      <c r="G58" s="123">
        <v>1.3698630136986301E-2</v>
      </c>
    </row>
    <row r="59" spans="1:7" x14ac:dyDescent="0.25">
      <c r="A59" s="13" t="s">
        <v>239</v>
      </c>
      <c r="B59" s="24"/>
      <c r="C59" s="24"/>
      <c r="D59" s="24"/>
      <c r="E59" s="24"/>
      <c r="F59" s="24"/>
      <c r="G59" s="123"/>
    </row>
    <row r="60" spans="1:7" x14ac:dyDescent="0.25">
      <c r="A60" s="13" t="s">
        <v>79</v>
      </c>
      <c r="B60" s="24"/>
      <c r="C60" s="24"/>
      <c r="D60" s="24"/>
      <c r="E60" s="24"/>
      <c r="F60" s="24"/>
      <c r="G60" s="123"/>
    </row>
    <row r="61" spans="1:7" x14ac:dyDescent="0.25">
      <c r="A61" s="13" t="s">
        <v>240</v>
      </c>
      <c r="B61" s="24">
        <v>0</v>
      </c>
      <c r="C61" s="24">
        <v>104</v>
      </c>
      <c r="D61" s="24">
        <v>1921</v>
      </c>
      <c r="E61" s="24">
        <v>390</v>
      </c>
      <c r="F61" s="24">
        <f t="shared" si="1"/>
        <v>2415</v>
      </c>
      <c r="G61" s="123">
        <v>0.161</v>
      </c>
    </row>
    <row r="62" spans="1:7" x14ac:dyDescent="0.25">
      <c r="A62" s="13" t="s">
        <v>116</v>
      </c>
      <c r="B62" s="24"/>
      <c r="C62" s="24"/>
      <c r="D62" s="24"/>
      <c r="E62" s="24"/>
      <c r="F62" s="24"/>
      <c r="G62" s="123"/>
    </row>
    <row r="63" spans="1:7" x14ac:dyDescent="0.25">
      <c r="A63" s="124" t="s">
        <v>241</v>
      </c>
      <c r="B63" s="125">
        <v>0</v>
      </c>
      <c r="C63" s="125">
        <v>3708</v>
      </c>
      <c r="D63" s="125">
        <v>23843</v>
      </c>
      <c r="E63" s="125">
        <v>1073</v>
      </c>
      <c r="F63" s="125">
        <f t="shared" si="1"/>
        <v>28624</v>
      </c>
      <c r="G63" s="128">
        <v>0.2201846153846154</v>
      </c>
    </row>
    <row r="64" spans="1:7" x14ac:dyDescent="0.25">
      <c r="A64" s="124" t="s">
        <v>242</v>
      </c>
      <c r="B64" s="125"/>
      <c r="C64" s="125"/>
      <c r="D64" s="125"/>
      <c r="E64" s="125"/>
      <c r="F64" s="125"/>
      <c r="G64" s="128"/>
    </row>
    <row r="65" spans="1:7" x14ac:dyDescent="0.25">
      <c r="A65" s="13" t="s">
        <v>73</v>
      </c>
      <c r="B65" s="24"/>
      <c r="C65" s="24"/>
      <c r="D65" s="24"/>
      <c r="E65" s="24"/>
      <c r="F65" s="24"/>
      <c r="G65" s="123"/>
    </row>
    <row r="66" spans="1:7" x14ac:dyDescent="0.25">
      <c r="A66" s="13" t="s">
        <v>243</v>
      </c>
      <c r="B66" s="24">
        <v>140</v>
      </c>
      <c r="C66" s="24">
        <v>0</v>
      </c>
      <c r="D66" s="24">
        <v>0</v>
      </c>
      <c r="E66" s="24">
        <v>0</v>
      </c>
      <c r="F66" s="24">
        <f t="shared" si="1"/>
        <v>140</v>
      </c>
      <c r="G66" s="123">
        <v>1.7500000000000002E-2</v>
      </c>
    </row>
    <row r="67" spans="1:7" x14ac:dyDescent="0.25">
      <c r="A67" s="13" t="s">
        <v>84</v>
      </c>
      <c r="B67" s="24"/>
      <c r="C67" s="24"/>
      <c r="D67" s="24"/>
      <c r="E67" s="24"/>
      <c r="F67" s="24"/>
      <c r="G67" s="123"/>
    </row>
    <row r="68" spans="1:7" x14ac:dyDescent="0.25">
      <c r="A68" s="126" t="s">
        <v>244</v>
      </c>
      <c r="B68" s="122">
        <v>0</v>
      </c>
      <c r="C68" s="122">
        <v>2000</v>
      </c>
      <c r="D68" s="122">
        <v>4500</v>
      </c>
      <c r="E68" s="122">
        <v>1500</v>
      </c>
      <c r="F68" s="122">
        <f t="shared" si="1"/>
        <v>8000</v>
      </c>
      <c r="G68" s="123">
        <v>7.7014160978849985E-2</v>
      </c>
    </row>
    <row r="69" spans="1:7" x14ac:dyDescent="0.25">
      <c r="A69" s="13" t="s">
        <v>245</v>
      </c>
      <c r="B69" s="125">
        <v>0</v>
      </c>
      <c r="C69" s="125">
        <v>2751</v>
      </c>
      <c r="D69" s="125">
        <v>16000</v>
      </c>
      <c r="E69" s="125">
        <v>1751</v>
      </c>
      <c r="F69" s="125">
        <f t="shared" si="1"/>
        <v>20502</v>
      </c>
      <c r="G69" s="123">
        <v>0.20621812731972761</v>
      </c>
    </row>
    <row r="70" spans="1:7" x14ac:dyDescent="0.25">
      <c r="A70" s="13" t="s">
        <v>246</v>
      </c>
      <c r="B70" s="24">
        <v>0</v>
      </c>
      <c r="C70" s="24">
        <v>6613</v>
      </c>
      <c r="D70" s="24">
        <v>9278</v>
      </c>
      <c r="E70" s="24">
        <v>1276</v>
      </c>
      <c r="F70" s="24">
        <f t="shared" si="1"/>
        <v>17167</v>
      </c>
      <c r="G70" s="123">
        <v>0.17167000000000002</v>
      </c>
    </row>
    <row r="71" spans="1:7" x14ac:dyDescent="0.25">
      <c r="A71" s="13" t="s">
        <v>458</v>
      </c>
      <c r="B71" s="24">
        <v>0</v>
      </c>
      <c r="C71" s="24">
        <v>10000</v>
      </c>
      <c r="D71" s="24">
        <v>5287</v>
      </c>
      <c r="E71" s="24">
        <v>2643</v>
      </c>
      <c r="F71" s="24">
        <f t="shared" si="1"/>
        <v>17930</v>
      </c>
      <c r="G71" s="123">
        <v>0.29883333333333334</v>
      </c>
    </row>
    <row r="72" spans="1:7" x14ac:dyDescent="0.25">
      <c r="A72" s="126" t="s">
        <v>459</v>
      </c>
      <c r="B72" s="122">
        <v>4500</v>
      </c>
      <c r="C72" s="122">
        <v>0</v>
      </c>
      <c r="D72" s="122">
        <v>0</v>
      </c>
      <c r="E72" s="122">
        <v>0</v>
      </c>
      <c r="F72" s="122">
        <f t="shared" si="1"/>
        <v>4500</v>
      </c>
      <c r="G72" s="123">
        <v>6.4285714285714279E-2</v>
      </c>
    </row>
    <row r="73" spans="1:7" x14ac:dyDescent="0.25">
      <c r="A73" s="13" t="s">
        <v>247</v>
      </c>
      <c r="B73" s="125"/>
      <c r="C73" s="125"/>
      <c r="D73" s="125"/>
      <c r="E73" s="125"/>
      <c r="F73" s="125"/>
      <c r="G73" s="123"/>
    </row>
    <row r="74" spans="1:7" x14ac:dyDescent="0.25">
      <c r="A74" s="13" t="s">
        <v>69</v>
      </c>
      <c r="B74" s="24"/>
      <c r="C74" s="24"/>
      <c r="D74" s="24"/>
      <c r="E74" s="24"/>
      <c r="F74" s="24"/>
      <c r="G74" s="123"/>
    </row>
    <row r="75" spans="1:7" x14ac:dyDescent="0.25">
      <c r="A75" s="13" t="s">
        <v>248</v>
      </c>
      <c r="B75" s="24">
        <v>0</v>
      </c>
      <c r="C75" s="24">
        <v>0</v>
      </c>
      <c r="D75" s="24">
        <v>5000</v>
      </c>
      <c r="E75" s="24">
        <v>0</v>
      </c>
      <c r="F75" s="24">
        <f t="shared" si="1"/>
        <v>5000</v>
      </c>
      <c r="G75" s="123">
        <v>1.1252459506336597E-3</v>
      </c>
    </row>
    <row r="76" spans="1:7" x14ac:dyDescent="0.25">
      <c r="A76" s="13" t="s">
        <v>249</v>
      </c>
      <c r="B76" s="24">
        <v>0</v>
      </c>
      <c r="C76" s="24">
        <v>0</v>
      </c>
      <c r="D76" s="24">
        <v>57401</v>
      </c>
      <c r="E76" s="24">
        <v>12650</v>
      </c>
      <c r="F76" s="24">
        <f t="shared" si="1"/>
        <v>70051</v>
      </c>
      <c r="G76" s="123">
        <v>6.955612210246538E-3</v>
      </c>
    </row>
    <row r="77" spans="1:7" x14ac:dyDescent="0.25">
      <c r="A77" s="13" t="s">
        <v>250</v>
      </c>
      <c r="B77" s="24">
        <v>0</v>
      </c>
      <c r="C77" s="24">
        <v>15500</v>
      </c>
      <c r="D77" s="24">
        <v>263822</v>
      </c>
      <c r="E77" s="24">
        <v>0</v>
      </c>
      <c r="F77" s="24">
        <f t="shared" si="1"/>
        <v>279322</v>
      </c>
      <c r="G77" s="123">
        <v>2.0789600213164072E-2</v>
      </c>
    </row>
    <row r="78" spans="1:7" x14ac:dyDescent="0.25">
      <c r="A78" s="13" t="s">
        <v>251</v>
      </c>
      <c r="B78" s="24">
        <v>0</v>
      </c>
      <c r="C78" s="24">
        <v>2452</v>
      </c>
      <c r="D78" s="24">
        <v>92278</v>
      </c>
      <c r="E78" s="24">
        <v>0</v>
      </c>
      <c r="F78" s="24">
        <f t="shared" si="1"/>
        <v>94730</v>
      </c>
      <c r="G78" s="123">
        <v>7.4448430885166927E-3</v>
      </c>
    </row>
    <row r="79" spans="1:7" x14ac:dyDescent="0.25">
      <c r="A79" s="13" t="s">
        <v>252</v>
      </c>
      <c r="B79" s="24">
        <v>0</v>
      </c>
      <c r="C79" s="24">
        <v>5862</v>
      </c>
      <c r="D79" s="24">
        <v>87001</v>
      </c>
      <c r="E79" s="24">
        <v>0</v>
      </c>
      <c r="F79" s="24">
        <f t="shared" ref="F79:F110" si="2">B79+C79+D79+E79</f>
        <v>92863</v>
      </c>
      <c r="G79" s="123">
        <v>8.7797106930131413E-3</v>
      </c>
    </row>
    <row r="80" spans="1:7" x14ac:dyDescent="0.25">
      <c r="A80" s="13" t="s">
        <v>253</v>
      </c>
      <c r="B80" s="24">
        <v>0</v>
      </c>
      <c r="C80" s="24">
        <v>19959</v>
      </c>
      <c r="D80" s="24">
        <v>266513</v>
      </c>
      <c r="E80" s="24">
        <v>1250</v>
      </c>
      <c r="F80" s="24">
        <f t="shared" si="2"/>
        <v>287722</v>
      </c>
      <c r="G80" s="123">
        <v>3.1777657784660261E-2</v>
      </c>
    </row>
    <row r="81" spans="1:7" x14ac:dyDescent="0.25">
      <c r="A81" s="13" t="s">
        <v>254</v>
      </c>
      <c r="B81" s="24">
        <v>0</v>
      </c>
      <c r="C81" s="24">
        <v>0</v>
      </c>
      <c r="D81" s="24">
        <v>0</v>
      </c>
      <c r="E81" s="24">
        <v>0</v>
      </c>
      <c r="F81" s="24">
        <f t="shared" si="2"/>
        <v>0</v>
      </c>
      <c r="G81" s="123">
        <v>0</v>
      </c>
    </row>
    <row r="82" spans="1:7" x14ac:dyDescent="0.25">
      <c r="A82" s="13" t="s">
        <v>255</v>
      </c>
      <c r="B82" s="24">
        <v>0</v>
      </c>
      <c r="C82" s="24">
        <v>0</v>
      </c>
      <c r="D82" s="24">
        <v>0</v>
      </c>
      <c r="E82" s="24">
        <v>0</v>
      </c>
      <c r="F82" s="24">
        <f t="shared" si="2"/>
        <v>0</v>
      </c>
      <c r="G82" s="123">
        <v>0</v>
      </c>
    </row>
    <row r="83" spans="1:7" x14ac:dyDescent="0.25">
      <c r="A83" s="126" t="s">
        <v>256</v>
      </c>
      <c r="B83" s="122">
        <v>0</v>
      </c>
      <c r="C83" s="122">
        <v>490</v>
      </c>
      <c r="D83" s="122">
        <v>6010</v>
      </c>
      <c r="E83" s="122">
        <v>0</v>
      </c>
      <c r="F83" s="122">
        <f t="shared" si="2"/>
        <v>6500</v>
      </c>
      <c r="G83" s="123">
        <v>0.12922465208747516</v>
      </c>
    </row>
    <row r="84" spans="1:7" x14ac:dyDescent="0.25">
      <c r="A84" s="13" t="s">
        <v>257</v>
      </c>
      <c r="B84" s="125">
        <v>0</v>
      </c>
      <c r="C84" s="125">
        <v>120</v>
      </c>
      <c r="D84" s="125">
        <v>1880</v>
      </c>
      <c r="E84" s="125">
        <v>0</v>
      </c>
      <c r="F84" s="125">
        <f t="shared" si="2"/>
        <v>2000</v>
      </c>
      <c r="G84" s="123">
        <v>1.5007791648054868E-3</v>
      </c>
    </row>
    <row r="85" spans="1:7" x14ac:dyDescent="0.25">
      <c r="A85" s="13" t="s">
        <v>258</v>
      </c>
      <c r="B85" s="24">
        <v>0</v>
      </c>
      <c r="C85" s="24">
        <v>150</v>
      </c>
      <c r="D85" s="24">
        <v>850</v>
      </c>
      <c r="E85" s="24">
        <v>0</v>
      </c>
      <c r="F85" s="24">
        <f t="shared" si="2"/>
        <v>1000</v>
      </c>
      <c r="G85" s="123">
        <v>1.0862896343635994E-4</v>
      </c>
    </row>
    <row r="86" spans="1:7" x14ac:dyDescent="0.25">
      <c r="A86" s="13" t="s">
        <v>259</v>
      </c>
      <c r="B86" s="24">
        <v>0</v>
      </c>
      <c r="C86" s="24">
        <v>3293</v>
      </c>
      <c r="D86" s="24">
        <v>0</v>
      </c>
      <c r="E86" s="24">
        <v>0</v>
      </c>
      <c r="F86" s="24">
        <f t="shared" si="2"/>
        <v>3293</v>
      </c>
      <c r="G86" s="123">
        <v>2.6511424950849605E-4</v>
      </c>
    </row>
    <row r="87" spans="1:7" x14ac:dyDescent="0.25">
      <c r="A87" s="13" t="s">
        <v>260</v>
      </c>
      <c r="B87" s="24">
        <v>0</v>
      </c>
      <c r="C87" s="24">
        <v>0</v>
      </c>
      <c r="D87" s="24">
        <v>38309</v>
      </c>
      <c r="E87" s="24">
        <v>0</v>
      </c>
      <c r="F87" s="24">
        <f t="shared" si="2"/>
        <v>38309</v>
      </c>
      <c r="G87" s="123">
        <v>3.9513652730804025E-2</v>
      </c>
    </row>
    <row r="88" spans="1:7" x14ac:dyDescent="0.25">
      <c r="A88" s="13" t="s">
        <v>261</v>
      </c>
      <c r="B88" s="24">
        <v>0</v>
      </c>
      <c r="C88" s="24">
        <v>6600</v>
      </c>
      <c r="D88" s="24">
        <v>86729</v>
      </c>
      <c r="E88" s="24">
        <v>0</v>
      </c>
      <c r="F88" s="24">
        <f t="shared" si="2"/>
        <v>93329</v>
      </c>
      <c r="G88" s="123">
        <v>8.2520177120100728E-3</v>
      </c>
    </row>
    <row r="89" spans="1:7" x14ac:dyDescent="0.25">
      <c r="A89" s="13" t="s">
        <v>262</v>
      </c>
      <c r="B89" s="24">
        <v>0</v>
      </c>
      <c r="C89" s="24">
        <v>0</v>
      </c>
      <c r="D89" s="24">
        <v>1000</v>
      </c>
      <c r="E89" s="24">
        <v>0</v>
      </c>
      <c r="F89" s="24">
        <f t="shared" si="2"/>
        <v>1000</v>
      </c>
      <c r="G89" s="123">
        <v>7.7104418993530861E-4</v>
      </c>
    </row>
    <row r="90" spans="1:7" x14ac:dyDescent="0.25">
      <c r="A90" s="13" t="s">
        <v>263</v>
      </c>
      <c r="B90" s="24">
        <v>0</v>
      </c>
      <c r="C90" s="24">
        <v>0</v>
      </c>
      <c r="D90" s="24">
        <v>11000</v>
      </c>
      <c r="E90" s="24">
        <v>0</v>
      </c>
      <c r="F90" s="24">
        <f t="shared" si="2"/>
        <v>11000</v>
      </c>
      <c r="G90" s="123">
        <v>2.0319556427777648E-3</v>
      </c>
    </row>
    <row r="91" spans="1:7" x14ac:dyDescent="0.25">
      <c r="A91" s="13" t="s">
        <v>264</v>
      </c>
      <c r="B91" s="24">
        <v>0</v>
      </c>
      <c r="C91" s="24">
        <v>0</v>
      </c>
      <c r="D91" s="24">
        <v>0</v>
      </c>
      <c r="E91" s="24">
        <v>0</v>
      </c>
      <c r="F91" s="24">
        <f t="shared" si="2"/>
        <v>0</v>
      </c>
      <c r="G91" s="123">
        <v>0</v>
      </c>
    </row>
    <row r="92" spans="1:7" x14ac:dyDescent="0.25">
      <c r="A92" s="13" t="s">
        <v>265</v>
      </c>
      <c r="B92" s="24">
        <v>0</v>
      </c>
      <c r="C92" s="24">
        <v>0</v>
      </c>
      <c r="D92" s="24">
        <v>0</v>
      </c>
      <c r="E92" s="24">
        <v>0</v>
      </c>
      <c r="F92" s="24">
        <f t="shared" si="2"/>
        <v>0</v>
      </c>
      <c r="G92" s="123">
        <v>0</v>
      </c>
    </row>
    <row r="93" spans="1:7" x14ac:dyDescent="0.25">
      <c r="A93" s="13" t="s">
        <v>266</v>
      </c>
      <c r="B93" s="24">
        <v>0</v>
      </c>
      <c r="C93" s="24">
        <v>0</v>
      </c>
      <c r="D93" s="24">
        <v>0</v>
      </c>
      <c r="E93" s="24">
        <v>0</v>
      </c>
      <c r="F93" s="24">
        <f t="shared" si="2"/>
        <v>0</v>
      </c>
      <c r="G93" s="123">
        <v>0</v>
      </c>
    </row>
    <row r="94" spans="1:7" x14ac:dyDescent="0.25">
      <c r="A94" s="13" t="s">
        <v>267</v>
      </c>
      <c r="B94" s="24">
        <v>0</v>
      </c>
      <c r="C94" s="24">
        <v>0</v>
      </c>
      <c r="D94" s="24">
        <v>0</v>
      </c>
      <c r="E94" s="24">
        <v>0</v>
      </c>
      <c r="F94" s="24">
        <f t="shared" si="2"/>
        <v>0</v>
      </c>
      <c r="G94" s="123">
        <v>0</v>
      </c>
    </row>
    <row r="95" spans="1:7" x14ac:dyDescent="0.25">
      <c r="A95" s="13" t="s">
        <v>268</v>
      </c>
      <c r="B95" s="24">
        <v>0</v>
      </c>
      <c r="C95" s="24">
        <v>0</v>
      </c>
      <c r="D95" s="24">
        <v>0</v>
      </c>
      <c r="E95" s="24">
        <v>0</v>
      </c>
      <c r="F95" s="24">
        <f t="shared" si="2"/>
        <v>0</v>
      </c>
      <c r="G95" s="123">
        <v>0</v>
      </c>
    </row>
    <row r="96" spans="1:7" x14ac:dyDescent="0.25">
      <c r="A96" s="13" t="s">
        <v>269</v>
      </c>
      <c r="B96" s="24">
        <v>0</v>
      </c>
      <c r="C96" s="24">
        <v>0</v>
      </c>
      <c r="D96" s="24">
        <v>0</v>
      </c>
      <c r="E96" s="24">
        <v>0</v>
      </c>
      <c r="F96" s="24">
        <f t="shared" si="2"/>
        <v>0</v>
      </c>
      <c r="G96" s="123">
        <v>0</v>
      </c>
    </row>
    <row r="97" spans="1:7" x14ac:dyDescent="0.25">
      <c r="A97" s="13" t="s">
        <v>85</v>
      </c>
      <c r="B97" s="24"/>
      <c r="C97" s="24"/>
      <c r="D97" s="24"/>
      <c r="E97" s="24"/>
      <c r="F97" s="24"/>
      <c r="G97" s="123"/>
    </row>
    <row r="98" spans="1:7" x14ac:dyDescent="0.25">
      <c r="A98" s="13" t="s">
        <v>270</v>
      </c>
      <c r="B98" s="24">
        <v>0</v>
      </c>
      <c r="C98" s="24">
        <v>4184</v>
      </c>
      <c r="D98" s="24">
        <v>54750</v>
      </c>
      <c r="E98" s="24">
        <v>2800</v>
      </c>
      <c r="F98" s="24">
        <f t="shared" si="2"/>
        <v>61734</v>
      </c>
      <c r="G98" s="123">
        <v>0.24693599999999999</v>
      </c>
    </row>
    <row r="99" spans="1:7" x14ac:dyDescent="0.25">
      <c r="A99" s="13" t="s">
        <v>271</v>
      </c>
      <c r="B99" s="24"/>
      <c r="C99" s="24"/>
      <c r="D99" s="24"/>
      <c r="E99" s="24"/>
      <c r="F99" s="24"/>
      <c r="G99" s="123"/>
    </row>
    <row r="100" spans="1:7" x14ac:dyDescent="0.25">
      <c r="A100" s="13" t="s">
        <v>98</v>
      </c>
      <c r="B100" s="24"/>
      <c r="C100" s="24"/>
      <c r="D100" s="24"/>
      <c r="E100" s="24"/>
      <c r="F100" s="24"/>
      <c r="G100" s="123"/>
    </row>
    <row r="101" spans="1:7" x14ac:dyDescent="0.25">
      <c r="A101" s="13" t="s">
        <v>451</v>
      </c>
      <c r="B101" s="24">
        <v>0</v>
      </c>
      <c r="C101" s="24">
        <v>350</v>
      </c>
      <c r="D101" s="24">
        <v>3550</v>
      </c>
      <c r="E101" s="24">
        <v>600</v>
      </c>
      <c r="F101" s="24">
        <f t="shared" si="2"/>
        <v>4500</v>
      </c>
      <c r="G101" s="123">
        <v>4.7872340425531906E-3</v>
      </c>
    </row>
    <row r="102" spans="1:7" x14ac:dyDescent="0.25">
      <c r="A102" s="13" t="s">
        <v>465</v>
      </c>
      <c r="B102" s="24"/>
      <c r="C102" s="24"/>
      <c r="D102" s="24"/>
      <c r="E102" s="24"/>
      <c r="F102" s="24"/>
      <c r="G102" s="123"/>
    </row>
    <row r="103" spans="1:7" x14ac:dyDescent="0.25">
      <c r="A103" s="13" t="s">
        <v>466</v>
      </c>
      <c r="B103" s="24">
        <v>0</v>
      </c>
      <c r="C103" s="24">
        <v>3000</v>
      </c>
      <c r="D103" s="24">
        <v>1850</v>
      </c>
      <c r="E103" s="24">
        <v>5000</v>
      </c>
      <c r="F103" s="24">
        <f t="shared" si="2"/>
        <v>9850</v>
      </c>
      <c r="G103" s="123">
        <v>1.6416666666666666E-2</v>
      </c>
    </row>
    <row r="104" spans="1:7" x14ac:dyDescent="0.25">
      <c r="A104" s="126" t="s">
        <v>177</v>
      </c>
      <c r="B104" s="122"/>
      <c r="C104" s="122"/>
      <c r="D104" s="122"/>
      <c r="E104" s="122"/>
      <c r="F104" s="122"/>
      <c r="G104" s="123"/>
    </row>
    <row r="105" spans="1:7" x14ac:dyDescent="0.25">
      <c r="A105" s="13" t="s">
        <v>178</v>
      </c>
      <c r="B105" s="125"/>
      <c r="C105" s="125"/>
      <c r="D105" s="125"/>
      <c r="E105" s="125"/>
      <c r="F105" s="125"/>
      <c r="G105" s="123"/>
    </row>
    <row r="106" spans="1:7" x14ac:dyDescent="0.25">
      <c r="A106" s="13" t="s">
        <v>87</v>
      </c>
      <c r="B106" s="24"/>
      <c r="C106" s="24"/>
      <c r="D106" s="24"/>
      <c r="E106" s="24"/>
      <c r="F106" s="24"/>
      <c r="G106" s="123"/>
    </row>
    <row r="107" spans="1:7" x14ac:dyDescent="0.25">
      <c r="A107" s="13" t="s">
        <v>272</v>
      </c>
      <c r="B107" s="24">
        <v>0</v>
      </c>
      <c r="C107" s="24">
        <v>300</v>
      </c>
      <c r="D107" s="24">
        <v>5400</v>
      </c>
      <c r="E107" s="24">
        <v>400</v>
      </c>
      <c r="F107" s="24">
        <f t="shared" si="2"/>
        <v>6100</v>
      </c>
      <c r="G107" s="123">
        <v>1.2200000000000001E-2</v>
      </c>
    </row>
    <row r="108" spans="1:7" x14ac:dyDescent="0.25">
      <c r="A108" s="13" t="s">
        <v>273</v>
      </c>
      <c r="B108" s="24">
        <v>0</v>
      </c>
      <c r="C108" s="24">
        <v>200</v>
      </c>
      <c r="D108" s="24">
        <v>300</v>
      </c>
      <c r="E108" s="24">
        <v>0</v>
      </c>
      <c r="F108" s="24">
        <f t="shared" si="2"/>
        <v>500</v>
      </c>
      <c r="G108" s="123">
        <v>3.1259182384825541E-3</v>
      </c>
    </row>
    <row r="109" spans="1:7" x14ac:dyDescent="0.25">
      <c r="A109" s="124" t="s">
        <v>90</v>
      </c>
      <c r="B109" s="125"/>
      <c r="C109" s="125"/>
      <c r="D109" s="125"/>
      <c r="E109" s="125"/>
      <c r="F109" s="125"/>
      <c r="G109" s="128"/>
    </row>
    <row r="110" spans="1:7" x14ac:dyDescent="0.25">
      <c r="A110" s="121" t="s">
        <v>274</v>
      </c>
      <c r="B110" s="122">
        <v>0</v>
      </c>
      <c r="C110" s="122">
        <v>50</v>
      </c>
      <c r="D110" s="122">
        <v>400</v>
      </c>
      <c r="E110" s="122">
        <v>50</v>
      </c>
      <c r="F110" s="122">
        <f t="shared" si="2"/>
        <v>500</v>
      </c>
      <c r="G110" s="128">
        <v>3.3333333333333333E-2</v>
      </c>
    </row>
    <row r="111" spans="1:7" x14ac:dyDescent="0.25">
      <c r="A111" s="13" t="s">
        <v>275</v>
      </c>
      <c r="B111" s="125"/>
      <c r="C111" s="24"/>
      <c r="D111" s="24"/>
      <c r="E111" s="24"/>
      <c r="F111" s="24"/>
      <c r="G111" s="123"/>
    </row>
    <row r="112" spans="1:7" x14ac:dyDescent="0.25">
      <c r="A112" s="13" t="s">
        <v>111</v>
      </c>
      <c r="B112" s="24"/>
      <c r="C112" s="24"/>
      <c r="D112" s="24"/>
      <c r="E112" s="24"/>
      <c r="F112" s="24"/>
      <c r="G112" s="123"/>
    </row>
    <row r="113" spans="1:7" x14ac:dyDescent="0.25">
      <c r="A113" s="124" t="s">
        <v>276</v>
      </c>
      <c r="B113" s="125">
        <v>0</v>
      </c>
      <c r="C113" s="125">
        <v>437</v>
      </c>
      <c r="D113" s="125">
        <v>5397</v>
      </c>
      <c r="E113" s="125">
        <v>300</v>
      </c>
      <c r="F113" s="125">
        <f t="shared" ref="F113:F136" si="3">B113+C113+D113+E113</f>
        <v>6134</v>
      </c>
      <c r="G113" s="128">
        <v>2.0446666666666665E-2</v>
      </c>
    </row>
    <row r="114" spans="1:7" x14ac:dyDescent="0.25">
      <c r="A114" s="124" t="s">
        <v>181</v>
      </c>
      <c r="B114" s="125"/>
      <c r="C114" s="125"/>
      <c r="D114" s="125"/>
      <c r="E114" s="125"/>
      <c r="F114" s="125"/>
      <c r="G114" s="128"/>
    </row>
    <row r="115" spans="1:7" x14ac:dyDescent="0.25">
      <c r="A115" s="13" t="s">
        <v>97</v>
      </c>
      <c r="B115" s="24"/>
      <c r="C115" s="24"/>
      <c r="D115" s="24"/>
      <c r="E115" s="24"/>
      <c r="F115" s="24"/>
      <c r="G115" s="123"/>
    </row>
    <row r="116" spans="1:7" x14ac:dyDescent="0.25">
      <c r="A116" s="13" t="s">
        <v>277</v>
      </c>
      <c r="B116" s="24">
        <v>0</v>
      </c>
      <c r="C116" s="24">
        <v>183</v>
      </c>
      <c r="D116" s="24">
        <v>750</v>
      </c>
      <c r="E116" s="24">
        <v>0</v>
      </c>
      <c r="F116" s="24">
        <f t="shared" si="3"/>
        <v>933</v>
      </c>
      <c r="G116" s="123">
        <v>3.1099999999999999E-3</v>
      </c>
    </row>
    <row r="117" spans="1:7" x14ac:dyDescent="0.25">
      <c r="A117" s="13" t="s">
        <v>102</v>
      </c>
      <c r="B117" s="24"/>
      <c r="C117" s="24"/>
      <c r="D117" s="24"/>
      <c r="E117" s="24"/>
      <c r="F117" s="24"/>
      <c r="G117" s="123"/>
    </row>
    <row r="118" spans="1:7" x14ac:dyDescent="0.25">
      <c r="A118" s="13" t="s">
        <v>278</v>
      </c>
      <c r="B118" s="24">
        <v>0</v>
      </c>
      <c r="C118" s="24">
        <v>1833</v>
      </c>
      <c r="D118" s="24">
        <v>10051</v>
      </c>
      <c r="E118" s="24">
        <v>2900</v>
      </c>
      <c r="F118" s="24">
        <f t="shared" si="3"/>
        <v>14784</v>
      </c>
      <c r="G118" s="123">
        <v>2.3654399999999999E-2</v>
      </c>
    </row>
    <row r="119" spans="1:7" x14ac:dyDescent="0.25">
      <c r="A119" s="13" t="s">
        <v>104</v>
      </c>
      <c r="B119" s="24"/>
      <c r="C119" s="24"/>
      <c r="D119" s="24"/>
      <c r="E119" s="24"/>
      <c r="F119" s="24"/>
      <c r="G119" s="123"/>
    </row>
    <row r="120" spans="1:7" x14ac:dyDescent="0.25">
      <c r="A120" s="13" t="s">
        <v>279</v>
      </c>
      <c r="B120" s="24">
        <v>0</v>
      </c>
      <c r="C120" s="24">
        <v>600</v>
      </c>
      <c r="D120" s="24">
        <v>11400</v>
      </c>
      <c r="E120" s="24">
        <v>0</v>
      </c>
      <c r="F120" s="24">
        <f t="shared" si="3"/>
        <v>12000</v>
      </c>
      <c r="G120" s="123">
        <v>3.9684376922212009E-2</v>
      </c>
    </row>
    <row r="121" spans="1:7" x14ac:dyDescent="0.25">
      <c r="A121" s="13" t="s">
        <v>195</v>
      </c>
      <c r="B121" s="24"/>
      <c r="C121" s="24"/>
      <c r="D121" s="24"/>
      <c r="E121" s="24"/>
      <c r="F121" s="24"/>
      <c r="G121" s="123"/>
    </row>
    <row r="122" spans="1:7" x14ac:dyDescent="0.25">
      <c r="A122" s="13" t="s">
        <v>72</v>
      </c>
      <c r="B122" s="24"/>
      <c r="C122" s="24"/>
      <c r="D122" s="24"/>
      <c r="E122" s="24"/>
      <c r="F122" s="24"/>
      <c r="G122" s="123"/>
    </row>
    <row r="123" spans="1:7" x14ac:dyDescent="0.25">
      <c r="A123" s="13" t="s">
        <v>280</v>
      </c>
      <c r="B123" s="24">
        <v>0</v>
      </c>
      <c r="C123" s="24">
        <v>213</v>
      </c>
      <c r="D123" s="24">
        <v>827</v>
      </c>
      <c r="E123" s="24">
        <v>0</v>
      </c>
      <c r="F123" s="24">
        <f t="shared" si="3"/>
        <v>1040</v>
      </c>
      <c r="G123" s="123">
        <v>3.4666666666666665E-2</v>
      </c>
    </row>
    <row r="124" spans="1:7" x14ac:dyDescent="0.25">
      <c r="A124" s="13" t="s">
        <v>77</v>
      </c>
      <c r="B124" s="24"/>
      <c r="C124" s="24"/>
      <c r="D124" s="24"/>
      <c r="E124" s="24"/>
      <c r="F124" s="24"/>
      <c r="G124" s="123"/>
    </row>
    <row r="125" spans="1:7" x14ac:dyDescent="0.25">
      <c r="A125" s="13" t="s">
        <v>281</v>
      </c>
      <c r="B125" s="24">
        <v>0</v>
      </c>
      <c r="C125" s="24">
        <v>1250</v>
      </c>
      <c r="D125" s="24">
        <v>25770</v>
      </c>
      <c r="E125" s="24">
        <v>2000</v>
      </c>
      <c r="F125" s="24">
        <f t="shared" si="3"/>
        <v>29020</v>
      </c>
      <c r="G125" s="123">
        <v>1.9346666666666668E-2</v>
      </c>
    </row>
    <row r="126" spans="1:7" x14ac:dyDescent="0.25">
      <c r="A126" s="13" t="s">
        <v>282</v>
      </c>
      <c r="B126" s="24">
        <v>0</v>
      </c>
      <c r="C126" s="24">
        <v>0</v>
      </c>
      <c r="D126" s="24">
        <v>6070</v>
      </c>
      <c r="E126" s="24">
        <v>0</v>
      </c>
      <c r="F126" s="24">
        <f t="shared" si="3"/>
        <v>6070</v>
      </c>
      <c r="G126" s="123">
        <v>4.0466666666666663E-3</v>
      </c>
    </row>
    <row r="127" spans="1:7" x14ac:dyDescent="0.25">
      <c r="A127" s="13" t="s">
        <v>283</v>
      </c>
      <c r="B127" s="24">
        <v>0</v>
      </c>
      <c r="C127" s="24">
        <v>150</v>
      </c>
      <c r="D127" s="24">
        <v>850</v>
      </c>
      <c r="E127" s="24">
        <v>0</v>
      </c>
      <c r="F127" s="24">
        <f t="shared" si="3"/>
        <v>1000</v>
      </c>
      <c r="G127" s="123">
        <v>1.5384615384615385E-3</v>
      </c>
    </row>
    <row r="128" spans="1:7" x14ac:dyDescent="0.25">
      <c r="A128" s="13" t="s">
        <v>86</v>
      </c>
      <c r="B128" s="24"/>
      <c r="C128" s="24"/>
      <c r="D128" s="24"/>
      <c r="E128" s="24"/>
      <c r="F128" s="24"/>
      <c r="G128" s="123"/>
    </row>
    <row r="129" spans="1:7" x14ac:dyDescent="0.25">
      <c r="A129" s="13" t="s">
        <v>284</v>
      </c>
      <c r="B129" s="24">
        <v>0</v>
      </c>
      <c r="C129" s="24">
        <v>60</v>
      </c>
      <c r="D129" s="24">
        <v>2855</v>
      </c>
      <c r="E129" s="24">
        <v>0</v>
      </c>
      <c r="F129" s="24">
        <f t="shared" si="3"/>
        <v>2915</v>
      </c>
      <c r="G129" s="123">
        <v>9.7166666666666669E-3</v>
      </c>
    </row>
    <row r="130" spans="1:7" x14ac:dyDescent="0.25">
      <c r="A130" s="126" t="s">
        <v>199</v>
      </c>
      <c r="B130" s="127"/>
      <c r="C130" s="127"/>
      <c r="D130" s="127"/>
      <c r="E130" s="127"/>
      <c r="F130" s="127"/>
      <c r="G130" s="123"/>
    </row>
    <row r="131" spans="1:7" x14ac:dyDescent="0.25">
      <c r="A131" s="13" t="s">
        <v>200</v>
      </c>
      <c r="B131" s="24"/>
      <c r="C131" s="24"/>
      <c r="D131" s="24"/>
      <c r="E131" s="24"/>
      <c r="F131" s="24"/>
      <c r="G131" s="123"/>
    </row>
    <row r="132" spans="1:7" x14ac:dyDescent="0.25">
      <c r="A132" s="13" t="s">
        <v>93</v>
      </c>
      <c r="B132" s="24"/>
      <c r="C132" s="24"/>
      <c r="D132" s="24"/>
      <c r="E132" s="24"/>
      <c r="F132" s="24"/>
      <c r="G132" s="123"/>
    </row>
    <row r="133" spans="1:7" x14ac:dyDescent="0.25">
      <c r="A133" s="13" t="s">
        <v>285</v>
      </c>
      <c r="B133" s="24">
        <v>0</v>
      </c>
      <c r="C133" s="24">
        <v>126</v>
      </c>
      <c r="D133" s="24">
        <v>1561</v>
      </c>
      <c r="E133" s="24">
        <v>500</v>
      </c>
      <c r="F133" s="24">
        <f t="shared" si="3"/>
        <v>2187</v>
      </c>
      <c r="G133" s="123">
        <v>6.2485714285714289E-3</v>
      </c>
    </row>
    <row r="134" spans="1:7" x14ac:dyDescent="0.25">
      <c r="A134" s="13" t="s">
        <v>286</v>
      </c>
      <c r="B134" s="24">
        <v>0</v>
      </c>
      <c r="C134" s="24">
        <v>152</v>
      </c>
      <c r="D134" s="24">
        <v>15230</v>
      </c>
      <c r="E134" s="24">
        <v>500</v>
      </c>
      <c r="F134" s="24">
        <f t="shared" si="3"/>
        <v>15882</v>
      </c>
      <c r="G134" s="123">
        <v>2.4433846153846153E-2</v>
      </c>
    </row>
    <row r="135" spans="1:7" x14ac:dyDescent="0.25">
      <c r="A135" s="126" t="s">
        <v>94</v>
      </c>
      <c r="B135" s="127"/>
      <c r="C135" s="127"/>
      <c r="D135" s="127"/>
      <c r="E135" s="127"/>
      <c r="F135" s="127"/>
      <c r="G135" s="123"/>
    </row>
    <row r="136" spans="1:7" x14ac:dyDescent="0.25">
      <c r="A136" s="13" t="s">
        <v>287</v>
      </c>
      <c r="B136" s="24">
        <v>0</v>
      </c>
      <c r="C136" s="24">
        <v>27</v>
      </c>
      <c r="D136" s="24">
        <v>0</v>
      </c>
      <c r="E136" s="24">
        <v>0</v>
      </c>
      <c r="F136" s="24">
        <f t="shared" si="3"/>
        <v>27</v>
      </c>
      <c r="G136" s="123">
        <v>5.4578532443905394E-3</v>
      </c>
    </row>
    <row r="137" spans="1:7" x14ac:dyDescent="0.25">
      <c r="A137" s="13" t="s">
        <v>288</v>
      </c>
      <c r="B137" s="24">
        <v>0</v>
      </c>
      <c r="C137" s="24">
        <v>10</v>
      </c>
      <c r="D137" s="24">
        <v>120</v>
      </c>
      <c r="E137" s="24">
        <v>0</v>
      </c>
      <c r="F137" s="24">
        <f t="shared" ref="F137:F165" si="4">B137+C137+D137+E137</f>
        <v>130</v>
      </c>
      <c r="G137" s="123">
        <v>4.5406915822563745E-3</v>
      </c>
    </row>
    <row r="138" spans="1:7" x14ac:dyDescent="0.25">
      <c r="A138" s="126" t="s">
        <v>289</v>
      </c>
      <c r="B138" s="127">
        <v>0</v>
      </c>
      <c r="C138" s="127">
        <v>52</v>
      </c>
      <c r="D138" s="127">
        <v>600</v>
      </c>
      <c r="E138" s="127">
        <v>0</v>
      </c>
      <c r="F138" s="127">
        <f t="shared" si="4"/>
        <v>652</v>
      </c>
      <c r="G138" s="123">
        <v>4.0160147828765015E-2</v>
      </c>
    </row>
    <row r="139" spans="1:7" x14ac:dyDescent="0.25">
      <c r="A139" s="124" t="s">
        <v>290</v>
      </c>
      <c r="B139" s="24">
        <v>0</v>
      </c>
      <c r="C139" s="24">
        <v>0</v>
      </c>
      <c r="D139" s="24">
        <v>92</v>
      </c>
      <c r="E139" s="24">
        <v>0</v>
      </c>
      <c r="F139" s="24">
        <f t="shared" si="4"/>
        <v>92</v>
      </c>
      <c r="G139" s="123">
        <v>6.9538926681783821E-3</v>
      </c>
    </row>
    <row r="140" spans="1:7" x14ac:dyDescent="0.25">
      <c r="A140" s="13" t="s">
        <v>291</v>
      </c>
      <c r="B140" s="24">
        <v>0</v>
      </c>
      <c r="C140" s="24">
        <v>0</v>
      </c>
      <c r="D140" s="24">
        <v>93</v>
      </c>
      <c r="E140" s="24">
        <v>0</v>
      </c>
      <c r="F140" s="24">
        <f t="shared" si="4"/>
        <v>93</v>
      </c>
      <c r="G140" s="123">
        <v>5.4984036892515072E-3</v>
      </c>
    </row>
    <row r="141" spans="1:7" x14ac:dyDescent="0.25">
      <c r="A141" s="13" t="s">
        <v>109</v>
      </c>
      <c r="B141" s="24"/>
      <c r="C141" s="24"/>
      <c r="D141" s="24"/>
      <c r="E141" s="24"/>
      <c r="F141" s="24"/>
      <c r="G141" s="123"/>
    </row>
    <row r="142" spans="1:7" x14ac:dyDescent="0.25">
      <c r="A142" s="13" t="s">
        <v>292</v>
      </c>
      <c r="B142" s="24">
        <v>0</v>
      </c>
      <c r="C142" s="24">
        <v>1269</v>
      </c>
      <c r="D142" s="24">
        <v>34035</v>
      </c>
      <c r="E142" s="24">
        <v>0</v>
      </c>
      <c r="F142" s="24">
        <f t="shared" si="4"/>
        <v>35304</v>
      </c>
      <c r="G142" s="123">
        <v>0.14121599999999998</v>
      </c>
    </row>
    <row r="143" spans="1:7" x14ac:dyDescent="0.25">
      <c r="A143" s="13" t="s">
        <v>293</v>
      </c>
      <c r="B143" s="24">
        <v>0</v>
      </c>
      <c r="C143" s="24">
        <v>115</v>
      </c>
      <c r="D143" s="24">
        <v>1940</v>
      </c>
      <c r="E143" s="24">
        <v>55</v>
      </c>
      <c r="F143" s="24">
        <f t="shared" si="4"/>
        <v>2110</v>
      </c>
      <c r="G143" s="123">
        <v>8.4400000000000003E-2</v>
      </c>
    </row>
    <row r="144" spans="1:7" x14ac:dyDescent="0.25">
      <c r="A144" s="13" t="s">
        <v>112</v>
      </c>
      <c r="B144" s="24"/>
      <c r="C144" s="24"/>
      <c r="D144" s="24"/>
      <c r="E144" s="24"/>
      <c r="F144" s="24"/>
      <c r="G144" s="123"/>
    </row>
    <row r="145" spans="1:7" x14ac:dyDescent="0.25">
      <c r="A145" s="13" t="s">
        <v>294</v>
      </c>
      <c r="B145" s="24">
        <v>0</v>
      </c>
      <c r="C145" s="24">
        <v>0</v>
      </c>
      <c r="D145" s="24">
        <v>300</v>
      </c>
      <c r="E145" s="24">
        <v>0</v>
      </c>
      <c r="F145" s="24">
        <f t="shared" si="4"/>
        <v>300</v>
      </c>
      <c r="G145" s="123">
        <v>0.06</v>
      </c>
    </row>
    <row r="146" spans="1:7" x14ac:dyDescent="0.25">
      <c r="A146" s="124" t="s">
        <v>113</v>
      </c>
      <c r="B146" s="125"/>
      <c r="C146" s="125"/>
      <c r="D146" s="125"/>
      <c r="E146" s="125"/>
      <c r="F146" s="125"/>
      <c r="G146" s="128"/>
    </row>
    <row r="147" spans="1:7" x14ac:dyDescent="0.25">
      <c r="A147" s="121" t="s">
        <v>295</v>
      </c>
      <c r="B147" s="122">
        <v>0</v>
      </c>
      <c r="C147" s="122">
        <v>1</v>
      </c>
      <c r="D147" s="122">
        <v>5</v>
      </c>
      <c r="E147" s="122">
        <v>0</v>
      </c>
      <c r="F147" s="122">
        <f t="shared" si="4"/>
        <v>6</v>
      </c>
      <c r="G147" s="128">
        <v>1E-3</v>
      </c>
    </row>
    <row r="148" spans="1:7" x14ac:dyDescent="0.25">
      <c r="A148" s="13" t="s">
        <v>296</v>
      </c>
      <c r="B148" s="24">
        <v>0</v>
      </c>
      <c r="C148" s="24">
        <v>80</v>
      </c>
      <c r="D148" s="24">
        <v>0</v>
      </c>
      <c r="E148" s="24">
        <v>0</v>
      </c>
      <c r="F148" s="24">
        <f t="shared" si="4"/>
        <v>80</v>
      </c>
      <c r="G148" s="123">
        <v>8.0000000000000002E-3</v>
      </c>
    </row>
    <row r="149" spans="1:7" x14ac:dyDescent="0.25">
      <c r="A149" s="13" t="s">
        <v>297</v>
      </c>
      <c r="B149" s="24">
        <v>0</v>
      </c>
      <c r="C149" s="24">
        <v>38</v>
      </c>
      <c r="D149" s="24">
        <v>60</v>
      </c>
      <c r="E149" s="24">
        <v>0</v>
      </c>
      <c r="F149" s="24">
        <f t="shared" si="4"/>
        <v>98</v>
      </c>
      <c r="G149" s="123">
        <v>9.7999999999999997E-3</v>
      </c>
    </row>
    <row r="150" spans="1:7" x14ac:dyDescent="0.25">
      <c r="A150" s="124" t="s">
        <v>298</v>
      </c>
      <c r="B150" s="125">
        <v>0</v>
      </c>
      <c r="C150" s="125">
        <v>6</v>
      </c>
      <c r="D150" s="125">
        <v>164</v>
      </c>
      <c r="E150" s="125">
        <v>0</v>
      </c>
      <c r="F150" s="125">
        <f t="shared" si="4"/>
        <v>170</v>
      </c>
      <c r="G150" s="128">
        <v>8.5000000000000006E-3</v>
      </c>
    </row>
    <row r="151" spans="1:7" x14ac:dyDescent="0.25">
      <c r="A151" s="124" t="s">
        <v>299</v>
      </c>
      <c r="B151" s="125">
        <v>0</v>
      </c>
      <c r="C151" s="125">
        <v>370</v>
      </c>
      <c r="D151" s="125">
        <v>2000</v>
      </c>
      <c r="E151" s="125">
        <v>180</v>
      </c>
      <c r="F151" s="125">
        <f t="shared" si="4"/>
        <v>2550</v>
      </c>
      <c r="G151" s="128">
        <v>0.17609281126993992</v>
      </c>
    </row>
    <row r="152" spans="1:7" x14ac:dyDescent="0.25">
      <c r="A152" s="13" t="s">
        <v>300</v>
      </c>
      <c r="B152" s="24">
        <v>0</v>
      </c>
      <c r="C152" s="24">
        <v>218</v>
      </c>
      <c r="D152" s="24">
        <v>2787</v>
      </c>
      <c r="E152" s="24">
        <v>179</v>
      </c>
      <c r="F152" s="24">
        <f t="shared" si="4"/>
        <v>3184</v>
      </c>
      <c r="G152" s="123">
        <v>0.15920000000000004</v>
      </c>
    </row>
    <row r="153" spans="1:7" x14ac:dyDescent="0.25">
      <c r="A153" s="13" t="s">
        <v>114</v>
      </c>
      <c r="B153" s="24"/>
      <c r="C153" s="24"/>
      <c r="D153" s="24"/>
      <c r="E153" s="24"/>
      <c r="F153" s="24"/>
      <c r="G153" s="123"/>
    </row>
    <row r="154" spans="1:7" x14ac:dyDescent="0.25">
      <c r="A154" s="13" t="s">
        <v>301</v>
      </c>
      <c r="B154" s="24">
        <v>0</v>
      </c>
      <c r="C154" s="24">
        <v>745</v>
      </c>
      <c r="D154" s="24">
        <v>11194</v>
      </c>
      <c r="E154" s="24">
        <v>1079</v>
      </c>
      <c r="F154" s="24">
        <f t="shared" si="4"/>
        <v>13018</v>
      </c>
      <c r="G154" s="123">
        <v>2.366909090909091E-2</v>
      </c>
    </row>
    <row r="155" spans="1:7" x14ac:dyDescent="0.25">
      <c r="A155" s="13" t="s">
        <v>117</v>
      </c>
      <c r="B155" s="24"/>
      <c r="C155" s="24"/>
      <c r="D155" s="24"/>
      <c r="E155" s="24"/>
      <c r="F155" s="24"/>
      <c r="G155" s="123"/>
    </row>
    <row r="156" spans="1:7" x14ac:dyDescent="0.25">
      <c r="A156" s="13" t="s">
        <v>302</v>
      </c>
      <c r="B156" s="24">
        <v>0</v>
      </c>
      <c r="C156" s="24">
        <v>100</v>
      </c>
      <c r="D156" s="24">
        <v>900</v>
      </c>
      <c r="E156" s="24">
        <v>0</v>
      </c>
      <c r="F156" s="24">
        <f t="shared" si="4"/>
        <v>1000</v>
      </c>
      <c r="G156" s="123">
        <v>2.9411764705882353E-3</v>
      </c>
    </row>
    <row r="157" spans="1:7" x14ac:dyDescent="0.25">
      <c r="A157" s="13" t="s">
        <v>303</v>
      </c>
      <c r="B157" s="24"/>
      <c r="C157" s="24"/>
      <c r="D157" s="24"/>
      <c r="E157" s="24"/>
      <c r="F157" s="24"/>
      <c r="G157" s="123"/>
    </row>
    <row r="158" spans="1:7" x14ac:dyDescent="0.25">
      <c r="A158" s="13" t="s">
        <v>101</v>
      </c>
      <c r="B158" s="24"/>
      <c r="C158" s="24"/>
      <c r="D158" s="24"/>
      <c r="E158" s="24"/>
      <c r="F158" s="24"/>
      <c r="G158" s="123"/>
    </row>
    <row r="159" spans="1:7" x14ac:dyDescent="0.25">
      <c r="A159" s="124" t="s">
        <v>304</v>
      </c>
      <c r="B159" s="125">
        <v>0</v>
      </c>
      <c r="C159" s="125">
        <v>100</v>
      </c>
      <c r="D159" s="125">
        <v>1400</v>
      </c>
      <c r="E159" s="125">
        <v>120</v>
      </c>
      <c r="F159" s="125">
        <f t="shared" si="4"/>
        <v>1620</v>
      </c>
      <c r="G159" s="128">
        <v>3.1153846153846153E-2</v>
      </c>
    </row>
    <row r="160" spans="1:7" x14ac:dyDescent="0.25">
      <c r="A160" s="124" t="s">
        <v>305</v>
      </c>
      <c r="B160" s="125">
        <v>0</v>
      </c>
      <c r="C160" s="125">
        <v>0</v>
      </c>
      <c r="D160" s="125">
        <v>200</v>
      </c>
      <c r="E160" s="125">
        <v>0</v>
      </c>
      <c r="F160" s="125">
        <f t="shared" si="4"/>
        <v>200</v>
      </c>
      <c r="G160" s="128">
        <v>8.3333333333333332E-3</v>
      </c>
    </row>
    <row r="161" spans="1:7" x14ac:dyDescent="0.25">
      <c r="A161" s="13" t="s">
        <v>306</v>
      </c>
      <c r="B161" s="24">
        <v>0</v>
      </c>
      <c r="C161" s="24">
        <v>44</v>
      </c>
      <c r="D161" s="24">
        <v>251</v>
      </c>
      <c r="E161" s="24">
        <v>18</v>
      </c>
      <c r="F161" s="24">
        <f t="shared" si="4"/>
        <v>313</v>
      </c>
      <c r="G161" s="123">
        <v>1.1592592592592592E-2</v>
      </c>
    </row>
    <row r="162" spans="1:7" x14ac:dyDescent="0.25">
      <c r="A162" s="13" t="s">
        <v>460</v>
      </c>
      <c r="B162" s="24">
        <v>0</v>
      </c>
      <c r="C162" s="24">
        <v>1300</v>
      </c>
      <c r="D162" s="24">
        <v>1800</v>
      </c>
      <c r="E162" s="24">
        <v>600</v>
      </c>
      <c r="F162" s="24">
        <f t="shared" si="4"/>
        <v>3700</v>
      </c>
      <c r="G162" s="123">
        <v>0.17598934550989345</v>
      </c>
    </row>
    <row r="163" spans="1:7" x14ac:dyDescent="0.25">
      <c r="A163" s="13" t="s">
        <v>307</v>
      </c>
      <c r="B163" s="24"/>
      <c r="C163" s="24"/>
      <c r="D163" s="24"/>
      <c r="E163" s="24"/>
      <c r="F163" s="24"/>
      <c r="G163" s="123"/>
    </row>
    <row r="164" spans="1:7" x14ac:dyDescent="0.25">
      <c r="A164" s="13" t="s">
        <v>91</v>
      </c>
      <c r="B164" s="24"/>
      <c r="C164" s="24"/>
      <c r="D164" s="24"/>
      <c r="E164" s="24"/>
      <c r="F164" s="24"/>
      <c r="G164" s="123"/>
    </row>
    <row r="165" spans="1:7" x14ac:dyDescent="0.25">
      <c r="A165" s="13" t="s">
        <v>308</v>
      </c>
      <c r="B165" s="24">
        <v>0</v>
      </c>
      <c r="C165" s="24">
        <v>140</v>
      </c>
      <c r="D165" s="24">
        <v>160</v>
      </c>
      <c r="E165" s="24">
        <v>0</v>
      </c>
      <c r="F165" s="24">
        <f t="shared" si="4"/>
        <v>300</v>
      </c>
      <c r="G165" s="123">
        <v>3.8759689922480607E-3</v>
      </c>
    </row>
    <row r="166" spans="1:7" x14ac:dyDescent="0.25">
      <c r="A166" s="13" t="s">
        <v>99</v>
      </c>
      <c r="B166" s="24"/>
      <c r="C166" s="24"/>
      <c r="D166" s="24"/>
      <c r="E166" s="24"/>
      <c r="F166" s="24"/>
      <c r="G166" s="123"/>
    </row>
    <row r="167" spans="1:7" x14ac:dyDescent="0.25">
      <c r="A167" s="13" t="s">
        <v>309</v>
      </c>
      <c r="B167" s="24">
        <v>0</v>
      </c>
      <c r="C167" s="24">
        <v>100</v>
      </c>
      <c r="D167" s="24">
        <v>3110</v>
      </c>
      <c r="E167" s="24">
        <v>220</v>
      </c>
      <c r="F167" s="24">
        <f t="shared" ref="F167:F187" si="5">B167+C167+D167+E167</f>
        <v>3430</v>
      </c>
      <c r="G167" s="123">
        <v>9.0263157894736837E-2</v>
      </c>
    </row>
    <row r="168" spans="1:7" x14ac:dyDescent="0.25">
      <c r="A168" s="13" t="s">
        <v>310</v>
      </c>
      <c r="B168" s="24">
        <v>0</v>
      </c>
      <c r="C168" s="24">
        <v>60</v>
      </c>
      <c r="D168" s="24">
        <v>90</v>
      </c>
      <c r="E168" s="24">
        <v>0</v>
      </c>
      <c r="F168" s="24">
        <f t="shared" si="5"/>
        <v>150</v>
      </c>
      <c r="G168" s="123">
        <v>3.7499999999999999E-3</v>
      </c>
    </row>
    <row r="169" spans="1:7" x14ac:dyDescent="0.25">
      <c r="A169" s="124" t="s">
        <v>311</v>
      </c>
      <c r="B169" s="125">
        <v>0</v>
      </c>
      <c r="C169" s="125">
        <v>110</v>
      </c>
      <c r="D169" s="125">
        <v>0</v>
      </c>
      <c r="E169" s="125">
        <v>75</v>
      </c>
      <c r="F169" s="125">
        <f t="shared" si="5"/>
        <v>185</v>
      </c>
      <c r="G169" s="128">
        <v>9.2499998810714294E-3</v>
      </c>
    </row>
    <row r="170" spans="1:7" x14ac:dyDescent="0.25">
      <c r="A170" s="124" t="s">
        <v>312</v>
      </c>
      <c r="B170" s="125"/>
      <c r="C170" s="125"/>
      <c r="D170" s="125"/>
      <c r="E170" s="125"/>
      <c r="F170" s="125"/>
      <c r="G170" s="128"/>
    </row>
    <row r="171" spans="1:7" x14ac:dyDescent="0.25">
      <c r="A171" s="13" t="s">
        <v>119</v>
      </c>
      <c r="B171" s="24"/>
      <c r="C171" s="24"/>
      <c r="D171" s="24"/>
      <c r="E171" s="24"/>
      <c r="F171" s="24"/>
      <c r="G171" s="123"/>
    </row>
    <row r="172" spans="1:7" x14ac:dyDescent="0.25">
      <c r="A172" s="13" t="s">
        <v>313</v>
      </c>
      <c r="B172" s="24">
        <v>0</v>
      </c>
      <c r="C172" s="24">
        <v>120</v>
      </c>
      <c r="D172" s="24">
        <v>380</v>
      </c>
      <c r="E172" s="24">
        <v>0</v>
      </c>
      <c r="F172" s="24">
        <f t="shared" si="5"/>
        <v>500</v>
      </c>
      <c r="G172" s="123">
        <v>1.4285714285714286E-3</v>
      </c>
    </row>
    <row r="173" spans="1:7" x14ac:dyDescent="0.25">
      <c r="A173" s="13" t="s">
        <v>120</v>
      </c>
      <c r="B173" s="24"/>
      <c r="C173" s="24"/>
      <c r="D173" s="24"/>
      <c r="E173" s="24"/>
      <c r="F173" s="24"/>
      <c r="G173" s="123"/>
    </row>
    <row r="174" spans="1:7" x14ac:dyDescent="0.25">
      <c r="A174" s="13" t="s">
        <v>314</v>
      </c>
      <c r="B174" s="24">
        <v>0</v>
      </c>
      <c r="C174" s="24">
        <v>120</v>
      </c>
      <c r="D174" s="24">
        <v>100</v>
      </c>
      <c r="E174" s="24">
        <v>0</v>
      </c>
      <c r="F174" s="24">
        <f t="shared" si="5"/>
        <v>220</v>
      </c>
      <c r="G174" s="123">
        <v>1.1000000000000001E-3</v>
      </c>
    </row>
    <row r="175" spans="1:7" x14ac:dyDescent="0.25">
      <c r="A175" s="13" t="s">
        <v>121</v>
      </c>
      <c r="B175" s="24"/>
      <c r="C175" s="24"/>
      <c r="D175" s="24"/>
      <c r="E175" s="24"/>
      <c r="F175" s="24"/>
      <c r="G175" s="123"/>
    </row>
    <row r="176" spans="1:7" x14ac:dyDescent="0.25">
      <c r="A176" s="13" t="s">
        <v>315</v>
      </c>
      <c r="B176" s="24">
        <v>0</v>
      </c>
      <c r="C176" s="24">
        <v>2205000</v>
      </c>
      <c r="D176" s="24">
        <v>18855000</v>
      </c>
      <c r="E176" s="24">
        <v>1440000</v>
      </c>
      <c r="F176" s="24">
        <f t="shared" si="5"/>
        <v>22500000</v>
      </c>
      <c r="G176" s="123">
        <v>7.8785525259980504E-2</v>
      </c>
    </row>
    <row r="177" spans="1:7" x14ac:dyDescent="0.25">
      <c r="A177" s="13" t="s">
        <v>316</v>
      </c>
      <c r="B177" s="24">
        <v>0</v>
      </c>
      <c r="C177" s="24">
        <v>250309</v>
      </c>
      <c r="D177" s="24">
        <v>2140398</v>
      </c>
      <c r="E177" s="24">
        <v>163467</v>
      </c>
      <c r="F177" s="24">
        <f t="shared" si="5"/>
        <v>2554174</v>
      </c>
      <c r="G177" s="123">
        <v>0.23747261557336757</v>
      </c>
    </row>
    <row r="178" spans="1:7" x14ac:dyDescent="0.25">
      <c r="A178" s="13" t="s">
        <v>122</v>
      </c>
      <c r="B178" s="24"/>
      <c r="C178" s="24"/>
      <c r="D178" s="24"/>
      <c r="E178" s="24"/>
      <c r="F178" s="24"/>
      <c r="G178" s="123"/>
    </row>
    <row r="179" spans="1:7" x14ac:dyDescent="0.25">
      <c r="A179" s="13" t="s">
        <v>317</v>
      </c>
      <c r="B179" s="24">
        <v>0</v>
      </c>
      <c r="C179" s="24">
        <v>335</v>
      </c>
      <c r="D179" s="24">
        <v>2875</v>
      </c>
      <c r="E179" s="24">
        <v>270</v>
      </c>
      <c r="F179" s="24">
        <f t="shared" si="5"/>
        <v>3480</v>
      </c>
      <c r="G179" s="123">
        <v>0.34799999999999998</v>
      </c>
    </row>
    <row r="180" spans="1:7" x14ac:dyDescent="0.25">
      <c r="A180" s="13" t="s">
        <v>318</v>
      </c>
      <c r="B180" s="24">
        <v>0</v>
      </c>
      <c r="C180" s="24">
        <v>3496</v>
      </c>
      <c r="D180" s="24">
        <v>3632</v>
      </c>
      <c r="E180" s="24">
        <v>292</v>
      </c>
      <c r="F180" s="24">
        <f t="shared" si="5"/>
        <v>7420</v>
      </c>
      <c r="G180" s="123">
        <v>0.13638201668933572</v>
      </c>
    </row>
    <row r="181" spans="1:7" x14ac:dyDescent="0.25">
      <c r="A181" s="13" t="s">
        <v>319</v>
      </c>
      <c r="B181" s="24">
        <v>0</v>
      </c>
      <c r="C181" s="24">
        <v>160</v>
      </c>
      <c r="D181" s="24">
        <v>2060</v>
      </c>
      <c r="E181" s="24">
        <v>305</v>
      </c>
      <c r="F181" s="24">
        <f t="shared" si="5"/>
        <v>2525</v>
      </c>
      <c r="G181" s="123">
        <v>4.1599285296330349E-2</v>
      </c>
    </row>
    <row r="182" spans="1:7" x14ac:dyDescent="0.25">
      <c r="A182" s="13" t="s">
        <v>320</v>
      </c>
      <c r="B182" s="125">
        <v>0</v>
      </c>
      <c r="C182" s="125">
        <v>88</v>
      </c>
      <c r="D182" s="24">
        <v>1142</v>
      </c>
      <c r="E182" s="24">
        <v>66</v>
      </c>
      <c r="F182" s="24">
        <f t="shared" si="5"/>
        <v>1296</v>
      </c>
      <c r="G182" s="123">
        <v>3.2400000000000005E-2</v>
      </c>
    </row>
    <row r="183" spans="1:7" x14ac:dyDescent="0.25">
      <c r="A183" s="13" t="s">
        <v>461</v>
      </c>
      <c r="B183" s="24">
        <v>0</v>
      </c>
      <c r="C183" s="24">
        <v>590</v>
      </c>
      <c r="D183" s="24">
        <v>6520</v>
      </c>
      <c r="E183" s="24">
        <v>690</v>
      </c>
      <c r="F183" s="24">
        <f t="shared" si="5"/>
        <v>7800</v>
      </c>
      <c r="G183" s="123">
        <v>3.1199999999999999E-2</v>
      </c>
    </row>
    <row r="184" spans="1:7" x14ac:dyDescent="0.25">
      <c r="A184" s="13" t="s">
        <v>124</v>
      </c>
      <c r="B184" s="24"/>
      <c r="C184" s="24"/>
      <c r="D184" s="24"/>
      <c r="E184" s="24"/>
      <c r="F184" s="24"/>
      <c r="G184" s="123"/>
    </row>
    <row r="185" spans="1:7" x14ac:dyDescent="0.25">
      <c r="A185" s="13" t="s">
        <v>321</v>
      </c>
      <c r="B185" s="24">
        <v>0</v>
      </c>
      <c r="C185" s="24">
        <v>250</v>
      </c>
      <c r="D185" s="24">
        <v>3500</v>
      </c>
      <c r="E185" s="24">
        <v>250</v>
      </c>
      <c r="F185" s="24">
        <f t="shared" si="5"/>
        <v>4000</v>
      </c>
      <c r="G185" s="123">
        <v>1.4614200648729482E-2</v>
      </c>
    </row>
    <row r="186" spans="1:7" x14ac:dyDescent="0.25">
      <c r="A186" s="13" t="s">
        <v>125</v>
      </c>
      <c r="B186" s="24"/>
      <c r="C186" s="24"/>
      <c r="D186" s="24"/>
      <c r="E186" s="24"/>
      <c r="F186" s="24"/>
      <c r="G186" s="123"/>
    </row>
    <row r="187" spans="1:7" x14ac:dyDescent="0.25">
      <c r="A187" s="13" t="s">
        <v>322</v>
      </c>
      <c r="B187" s="24">
        <v>0</v>
      </c>
      <c r="C187" s="24">
        <v>6000</v>
      </c>
      <c r="D187" s="24">
        <v>92000</v>
      </c>
      <c r="E187" s="24">
        <v>7000</v>
      </c>
      <c r="F187" s="24">
        <f t="shared" si="5"/>
        <v>105000</v>
      </c>
      <c r="G187" s="123">
        <v>0.11538461538461539</v>
      </c>
    </row>
    <row r="188" spans="1:7" x14ac:dyDescent="0.25">
      <c r="A188" s="13" t="s">
        <v>126</v>
      </c>
      <c r="B188" s="24"/>
      <c r="C188" s="24"/>
      <c r="D188" s="24"/>
      <c r="E188" s="24"/>
      <c r="F188" s="24"/>
      <c r="G188" s="123"/>
    </row>
    <row r="189" spans="1:7" x14ac:dyDescent="0.25">
      <c r="A189" s="13" t="s">
        <v>462</v>
      </c>
      <c r="B189" s="24"/>
      <c r="C189" s="24"/>
      <c r="D189" s="24"/>
      <c r="E189" s="24"/>
      <c r="F189" s="24"/>
      <c r="G189" s="123"/>
    </row>
    <row r="190" spans="1:7" x14ac:dyDescent="0.25">
      <c r="A190" s="126" t="s">
        <v>463</v>
      </c>
      <c r="B190" s="122">
        <v>0</v>
      </c>
      <c r="C190" s="127">
        <v>0</v>
      </c>
      <c r="D190" s="127">
        <v>2920</v>
      </c>
      <c r="E190" s="127">
        <v>520</v>
      </c>
      <c r="F190" s="127">
        <f t="shared" ref="F190:F205" si="6">B190+C190+D190+E190</f>
        <v>3440</v>
      </c>
      <c r="G190" s="123">
        <v>8.6E-3</v>
      </c>
    </row>
    <row r="191" spans="1:7" x14ac:dyDescent="0.25">
      <c r="A191" s="13" t="s">
        <v>464</v>
      </c>
      <c r="B191" s="125">
        <v>0</v>
      </c>
      <c r="C191" s="125">
        <v>1100</v>
      </c>
      <c r="D191" s="125">
        <v>6100</v>
      </c>
      <c r="E191" s="125">
        <v>500</v>
      </c>
      <c r="F191" s="125">
        <f t="shared" si="6"/>
        <v>7700</v>
      </c>
      <c r="G191" s="123">
        <v>0.19958527734577503</v>
      </c>
    </row>
    <row r="192" spans="1:7" x14ac:dyDescent="0.25">
      <c r="A192" s="13" t="s">
        <v>198</v>
      </c>
      <c r="B192" s="24"/>
      <c r="C192" s="24"/>
      <c r="D192" s="24"/>
      <c r="E192" s="24"/>
      <c r="F192" s="24"/>
      <c r="G192" s="123"/>
    </row>
    <row r="193" spans="1:7" x14ac:dyDescent="0.25">
      <c r="A193" s="13" t="s">
        <v>105</v>
      </c>
      <c r="B193" s="24"/>
      <c r="C193" s="24"/>
      <c r="D193" s="24"/>
      <c r="E193" s="24"/>
      <c r="F193" s="24"/>
      <c r="G193" s="123"/>
    </row>
    <row r="194" spans="1:7" x14ac:dyDescent="0.25">
      <c r="A194" s="13" t="s">
        <v>323</v>
      </c>
      <c r="B194" s="24">
        <v>0</v>
      </c>
      <c r="C194" s="24">
        <v>0</v>
      </c>
      <c r="D194" s="24">
        <v>2322</v>
      </c>
      <c r="E194" s="24">
        <v>0</v>
      </c>
      <c r="F194" s="24">
        <f t="shared" si="6"/>
        <v>2322</v>
      </c>
      <c r="G194" s="123">
        <v>0.14226197769881141</v>
      </c>
    </row>
    <row r="195" spans="1:7" x14ac:dyDescent="0.25">
      <c r="A195" s="13" t="s">
        <v>83</v>
      </c>
      <c r="B195" s="24"/>
      <c r="C195" s="24"/>
      <c r="D195" s="24"/>
      <c r="E195" s="24"/>
      <c r="F195" s="24"/>
      <c r="G195" s="123"/>
    </row>
    <row r="196" spans="1:7" x14ac:dyDescent="0.25">
      <c r="A196" s="13" t="s">
        <v>324</v>
      </c>
      <c r="B196" s="24">
        <v>0</v>
      </c>
      <c r="C196" s="24">
        <v>45</v>
      </c>
      <c r="D196" s="24">
        <v>565</v>
      </c>
      <c r="E196" s="24">
        <v>40</v>
      </c>
      <c r="F196" s="24">
        <f t="shared" si="6"/>
        <v>650</v>
      </c>
      <c r="G196" s="123">
        <v>2.1558872305140961E-2</v>
      </c>
    </row>
    <row r="197" spans="1:7" x14ac:dyDescent="0.25">
      <c r="A197" s="13" t="s">
        <v>110</v>
      </c>
      <c r="B197" s="24"/>
      <c r="C197" s="24"/>
      <c r="D197" s="24"/>
      <c r="E197" s="24"/>
      <c r="F197" s="24"/>
      <c r="G197" s="123"/>
    </row>
    <row r="198" spans="1:7" x14ac:dyDescent="0.25">
      <c r="A198" s="13" t="s">
        <v>325</v>
      </c>
      <c r="B198" s="24">
        <v>0</v>
      </c>
      <c r="C198" s="24">
        <v>1000</v>
      </c>
      <c r="D198" s="24">
        <v>15210</v>
      </c>
      <c r="E198" s="24">
        <v>500</v>
      </c>
      <c r="F198" s="24">
        <f t="shared" si="6"/>
        <v>16710</v>
      </c>
      <c r="G198" s="123">
        <v>0.1671</v>
      </c>
    </row>
    <row r="199" spans="1:7" x14ac:dyDescent="0.25">
      <c r="A199" s="1" t="s">
        <v>326</v>
      </c>
      <c r="B199" s="1">
        <v>0</v>
      </c>
      <c r="C199" s="1">
        <v>350</v>
      </c>
      <c r="D199" s="1">
        <v>4845</v>
      </c>
      <c r="E199" s="1">
        <v>700</v>
      </c>
      <c r="F199" s="1">
        <f t="shared" si="6"/>
        <v>5895</v>
      </c>
      <c r="G199" s="1">
        <v>6.0549101777955812E-2</v>
      </c>
    </row>
    <row r="200" spans="1:7" x14ac:dyDescent="0.25">
      <c r="A200" s="1" t="s">
        <v>327</v>
      </c>
    </row>
    <row r="201" spans="1:7" x14ac:dyDescent="0.25">
      <c r="A201" s="1" t="s">
        <v>106</v>
      </c>
    </row>
    <row r="202" spans="1:7" x14ac:dyDescent="0.25">
      <c r="A202" s="1" t="s">
        <v>328</v>
      </c>
      <c r="B202" s="1">
        <v>0</v>
      </c>
      <c r="C202" s="1">
        <v>500</v>
      </c>
      <c r="D202" s="1">
        <v>5305</v>
      </c>
      <c r="E202" s="1">
        <v>500</v>
      </c>
      <c r="F202" s="1">
        <f t="shared" si="6"/>
        <v>6305</v>
      </c>
      <c r="G202" s="1">
        <v>6.0741928211807726E-3</v>
      </c>
    </row>
    <row r="203" spans="1:7" x14ac:dyDescent="0.25">
      <c r="A203" s="1" t="s">
        <v>107</v>
      </c>
    </row>
    <row r="204" spans="1:7" x14ac:dyDescent="0.25">
      <c r="A204" s="1" t="s">
        <v>329</v>
      </c>
      <c r="B204" s="1">
        <v>0</v>
      </c>
      <c r="C204" s="1">
        <v>45</v>
      </c>
      <c r="D204" s="1">
        <v>635</v>
      </c>
      <c r="E204" s="1">
        <v>30</v>
      </c>
      <c r="F204" s="1">
        <f t="shared" si="6"/>
        <v>710</v>
      </c>
      <c r="G204" s="1">
        <v>8.8749999999999996E-2</v>
      </c>
    </row>
    <row r="205" spans="1:7" x14ac:dyDescent="0.25">
      <c r="A205" s="1" t="s">
        <v>330</v>
      </c>
      <c r="B205" s="1">
        <v>0</v>
      </c>
      <c r="C205" s="1">
        <v>40</v>
      </c>
      <c r="D205" s="1">
        <v>600</v>
      </c>
      <c r="E205" s="1">
        <v>40</v>
      </c>
      <c r="F205" s="1">
        <f t="shared" si="6"/>
        <v>680</v>
      </c>
      <c r="G205" s="1">
        <v>2.3859649122807018E-2</v>
      </c>
    </row>
  </sheetData>
  <sheetProtection sheet="1" objects="1" scenarios="1"/>
  <mergeCells count="4">
    <mergeCell ref="A1:G4"/>
    <mergeCell ref="A5:G5"/>
    <mergeCell ref="A6:G6"/>
    <mergeCell ref="A7:G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4"/>
  <sheetViews>
    <sheetView showGridLines="0" zoomScale="90" zoomScaleNormal="90" workbookViewId="0">
      <selection activeCell="A15" sqref="A15:J21"/>
    </sheetView>
  </sheetViews>
  <sheetFormatPr baseColWidth="10" defaultRowHeight="15" x14ac:dyDescent="0.25"/>
  <cols>
    <col min="1" max="1" width="78.28515625" style="1" customWidth="1"/>
    <col min="2" max="9" width="11.140625" style="1" customWidth="1"/>
    <col min="10" max="16384" width="11.42578125" style="1"/>
  </cols>
  <sheetData>
    <row r="1" spans="1:9" x14ac:dyDescent="0.25">
      <c r="A1" s="69"/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69"/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69"/>
      <c r="B3" s="69"/>
      <c r="C3" s="69"/>
      <c r="D3" s="69"/>
      <c r="E3" s="69"/>
      <c r="F3" s="69"/>
      <c r="G3" s="69"/>
      <c r="H3" s="69"/>
      <c r="I3" s="69"/>
    </row>
    <row r="4" spans="1:9" x14ac:dyDescent="0.25">
      <c r="A4" s="70"/>
      <c r="B4" s="70"/>
      <c r="C4" s="70"/>
      <c r="D4" s="70"/>
      <c r="E4" s="70"/>
      <c r="F4" s="70"/>
      <c r="G4" s="70"/>
      <c r="H4" s="70"/>
      <c r="I4" s="70"/>
    </row>
    <row r="5" spans="1:9" ht="15.75" x14ac:dyDescent="0.25">
      <c r="A5" s="73" t="s">
        <v>9</v>
      </c>
      <c r="B5" s="74"/>
      <c r="C5" s="74"/>
      <c r="D5" s="74"/>
      <c r="E5" s="74"/>
      <c r="F5" s="74"/>
      <c r="G5" s="74"/>
      <c r="H5" s="74"/>
      <c r="I5" s="75"/>
    </row>
    <row r="6" spans="1:9" ht="15.75" x14ac:dyDescent="0.25">
      <c r="A6" s="76" t="s">
        <v>484</v>
      </c>
      <c r="B6" s="77"/>
      <c r="C6" s="77"/>
      <c r="D6" s="77"/>
      <c r="E6" s="77"/>
      <c r="F6" s="77"/>
      <c r="G6" s="77"/>
      <c r="H6" s="77"/>
      <c r="I6" s="78"/>
    </row>
    <row r="7" spans="1:9" ht="15.75" x14ac:dyDescent="0.25">
      <c r="A7" s="76" t="s">
        <v>476</v>
      </c>
      <c r="B7" s="77"/>
      <c r="C7" s="77"/>
      <c r="D7" s="77"/>
      <c r="E7" s="77"/>
      <c r="F7" s="77"/>
      <c r="G7" s="77"/>
      <c r="H7" s="77"/>
      <c r="I7" s="78"/>
    </row>
    <row r="8" spans="1:9" ht="15.75" x14ac:dyDescent="0.25">
      <c r="A8" s="79" t="str">
        <f>'1'!A8:I8</f>
        <v>Al 31-05-2018</v>
      </c>
      <c r="B8" s="80"/>
      <c r="C8" s="80"/>
      <c r="D8" s="80"/>
      <c r="E8" s="80"/>
      <c r="F8" s="80"/>
      <c r="G8" s="80"/>
      <c r="H8" s="80"/>
      <c r="I8" s="81"/>
    </row>
    <row r="9" spans="1:9" ht="15.75" x14ac:dyDescent="0.25">
      <c r="A9" s="49"/>
      <c r="B9" s="49"/>
      <c r="C9" s="49"/>
      <c r="D9" s="49"/>
      <c r="E9" s="49"/>
      <c r="F9" s="49"/>
      <c r="G9" s="49"/>
      <c r="H9" s="52"/>
      <c r="I9" s="52"/>
    </row>
    <row r="10" spans="1:9" ht="14.45" customHeight="1" x14ac:dyDescent="0.25">
      <c r="A10" s="129" t="s">
        <v>490</v>
      </c>
      <c r="B10" s="130" t="s">
        <v>479</v>
      </c>
      <c r="C10" s="131"/>
      <c r="D10" s="130" t="s">
        <v>481</v>
      </c>
      <c r="E10" s="131"/>
      <c r="F10" s="130" t="s">
        <v>491</v>
      </c>
      <c r="G10" s="131"/>
      <c r="H10" s="130" t="s">
        <v>491</v>
      </c>
      <c r="I10" s="131"/>
    </row>
    <row r="11" spans="1:9" ht="15.75" x14ac:dyDescent="0.25">
      <c r="A11" s="132"/>
      <c r="B11" s="133" t="s">
        <v>10</v>
      </c>
      <c r="C11" s="133" t="s">
        <v>11</v>
      </c>
      <c r="D11" s="133" t="s">
        <v>10</v>
      </c>
      <c r="E11" s="133" t="s">
        <v>11</v>
      </c>
      <c r="F11" s="133" t="s">
        <v>10</v>
      </c>
      <c r="G11" s="133" t="s">
        <v>11</v>
      </c>
      <c r="H11" s="133" t="s">
        <v>10</v>
      </c>
      <c r="I11" s="133" t="s">
        <v>11</v>
      </c>
    </row>
    <row r="12" spans="1:9" x14ac:dyDescent="0.25">
      <c r="A12" s="134" t="s">
        <v>118</v>
      </c>
      <c r="B12" s="135">
        <v>41.351982000000007</v>
      </c>
      <c r="C12" s="56">
        <v>1.3184734548359647E-4</v>
      </c>
      <c r="D12" s="135">
        <v>923.80327788</v>
      </c>
      <c r="E12" s="56">
        <v>1.7923562146684004E-4</v>
      </c>
      <c r="F12" s="135">
        <v>426.06325454</v>
      </c>
      <c r="G12" s="56">
        <v>4.1190846088692449E-4</v>
      </c>
      <c r="H12" s="135">
        <f t="shared" ref="H12:H14" si="0">B12+D12+F12</f>
        <v>1391.21851442</v>
      </c>
      <c r="I12" s="56">
        <v>4.6442555117053838E-4</v>
      </c>
    </row>
    <row r="13" spans="1:9" x14ac:dyDescent="0.25">
      <c r="A13" s="136" t="s">
        <v>334</v>
      </c>
      <c r="B13" s="137">
        <v>41.351982000000007</v>
      </c>
      <c r="C13" s="59">
        <v>1.3184734548359647E-4</v>
      </c>
      <c r="D13" s="137">
        <v>923.80327788</v>
      </c>
      <c r="E13" s="59">
        <v>1.7923562146684004E-4</v>
      </c>
      <c r="F13" s="137">
        <v>426.06325454</v>
      </c>
      <c r="G13" s="59">
        <v>4.1190846088692449E-4</v>
      </c>
      <c r="H13" s="137">
        <f t="shared" si="0"/>
        <v>1391.21851442</v>
      </c>
      <c r="I13" s="59">
        <v>4.6442555117053838E-4</v>
      </c>
    </row>
    <row r="14" spans="1:9" ht="15.75" x14ac:dyDescent="0.25">
      <c r="A14" s="21" t="s">
        <v>17</v>
      </c>
      <c r="B14" s="22">
        <v>41.351982000000007</v>
      </c>
      <c r="C14" s="23">
        <v>1.3184734548359647E-4</v>
      </c>
      <c r="D14" s="22">
        <v>923.80327788</v>
      </c>
      <c r="E14" s="23">
        <v>1.7923562146684004E-4</v>
      </c>
      <c r="F14" s="22">
        <v>426.06325454</v>
      </c>
      <c r="G14" s="138">
        <v>4.1190846088692449E-4</v>
      </c>
      <c r="H14" s="22">
        <f t="shared" si="0"/>
        <v>1391.21851442</v>
      </c>
      <c r="I14" s="138">
        <v>3.2420882841250824E-2</v>
      </c>
    </row>
  </sheetData>
  <sheetProtection sheet="1" objects="1" scenarios="1"/>
  <mergeCells count="10">
    <mergeCell ref="A1:I4"/>
    <mergeCell ref="A5:I5"/>
    <mergeCell ref="A6:I6"/>
    <mergeCell ref="A7:I7"/>
    <mergeCell ref="A8:I8"/>
    <mergeCell ref="H10:I10"/>
    <mergeCell ref="D10:E10"/>
    <mergeCell ref="F10:G10"/>
    <mergeCell ref="B10:C10"/>
    <mergeCell ref="A10:A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11"/>
  <sheetViews>
    <sheetView showGridLines="0" zoomScale="90" zoomScaleNormal="90" workbookViewId="0">
      <selection activeCell="F11" sqref="F11"/>
    </sheetView>
  </sheetViews>
  <sheetFormatPr baseColWidth="10" defaultRowHeight="15" x14ac:dyDescent="0.25"/>
  <cols>
    <col min="1" max="1" width="77.7109375" style="1" customWidth="1"/>
    <col min="2" max="5" width="16.28515625" style="1" customWidth="1"/>
    <col min="6" max="6" width="23" style="1" customWidth="1"/>
    <col min="7" max="16384" width="11.42578125" style="1"/>
  </cols>
  <sheetData>
    <row r="1" spans="1:6" x14ac:dyDescent="0.25">
      <c r="A1" s="69"/>
      <c r="B1" s="69"/>
      <c r="C1" s="69"/>
      <c r="D1" s="69"/>
      <c r="E1" s="69"/>
      <c r="F1" s="69"/>
    </row>
    <row r="2" spans="1:6" x14ac:dyDescent="0.25">
      <c r="A2" s="69"/>
      <c r="B2" s="69"/>
      <c r="C2" s="69"/>
      <c r="D2" s="69"/>
      <c r="E2" s="69"/>
      <c r="F2" s="69"/>
    </row>
    <row r="3" spans="1:6" x14ac:dyDescent="0.25">
      <c r="A3" s="69"/>
      <c r="B3" s="69"/>
      <c r="C3" s="69"/>
      <c r="D3" s="69"/>
      <c r="E3" s="69"/>
      <c r="F3" s="69"/>
    </row>
    <row r="4" spans="1:6" x14ac:dyDescent="0.25">
      <c r="A4" s="70"/>
      <c r="B4" s="70"/>
      <c r="C4" s="70"/>
      <c r="D4" s="70"/>
      <c r="E4" s="70"/>
      <c r="F4" s="70"/>
    </row>
    <row r="5" spans="1:6" ht="15.75" x14ac:dyDescent="0.25">
      <c r="A5" s="73" t="s">
        <v>27</v>
      </c>
      <c r="B5" s="74"/>
      <c r="C5" s="74"/>
      <c r="D5" s="74"/>
      <c r="E5" s="74"/>
      <c r="F5" s="75"/>
    </row>
    <row r="6" spans="1:6" ht="15.75" x14ac:dyDescent="0.25">
      <c r="A6" s="76" t="s">
        <v>484</v>
      </c>
      <c r="B6" s="77"/>
      <c r="C6" s="77"/>
      <c r="D6" s="77"/>
      <c r="E6" s="77"/>
      <c r="F6" s="78"/>
    </row>
    <row r="7" spans="1:6" ht="15.75" x14ac:dyDescent="0.25">
      <c r="A7" s="79" t="str">
        <f>'1'!A8:I8</f>
        <v>Al 31-05-2018</v>
      </c>
      <c r="B7" s="80"/>
      <c r="C7" s="80"/>
      <c r="D7" s="80"/>
      <c r="E7" s="80"/>
      <c r="F7" s="81"/>
    </row>
    <row r="8" spans="1:6" ht="15.75" x14ac:dyDescent="0.25">
      <c r="A8" s="49"/>
      <c r="B8" s="49"/>
      <c r="C8" s="49"/>
      <c r="D8" s="49"/>
      <c r="E8" s="49"/>
      <c r="F8" s="49"/>
    </row>
    <row r="9" spans="1:6" s="111" customFormat="1" ht="32.25" customHeight="1" x14ac:dyDescent="0.25">
      <c r="A9" s="139" t="s">
        <v>490</v>
      </c>
      <c r="B9" s="139" t="s">
        <v>479</v>
      </c>
      <c r="C9" s="139" t="s">
        <v>481</v>
      </c>
      <c r="D9" s="139" t="s">
        <v>491</v>
      </c>
      <c r="E9" s="139" t="s">
        <v>17</v>
      </c>
      <c r="F9" s="139" t="s">
        <v>26</v>
      </c>
    </row>
    <row r="10" spans="1:6" x14ac:dyDescent="0.25">
      <c r="A10" s="54" t="s">
        <v>118</v>
      </c>
      <c r="B10" s="115"/>
      <c r="C10" s="115"/>
      <c r="D10" s="115"/>
      <c r="E10" s="115"/>
      <c r="F10" s="140" t="s">
        <v>24</v>
      </c>
    </row>
    <row r="11" spans="1:6" ht="15.75" x14ac:dyDescent="0.25">
      <c r="A11" s="21" t="s">
        <v>334</v>
      </c>
      <c r="B11" s="22">
        <v>300</v>
      </c>
      <c r="C11" s="22">
        <v>6702</v>
      </c>
      <c r="D11" s="22">
        <v>3091</v>
      </c>
      <c r="E11" s="22">
        <f t="shared" ref="E11" si="0">B11+C11+D11</f>
        <v>10093</v>
      </c>
      <c r="F11" s="3">
        <v>2.2429290847506161E-3</v>
      </c>
    </row>
  </sheetData>
  <sheetProtection sheet="1" objects="1" scenarios="1"/>
  <mergeCells count="4">
    <mergeCell ref="A5:F5"/>
    <mergeCell ref="A7:F7"/>
    <mergeCell ref="A6:F6"/>
    <mergeCell ref="A1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Bolsa1</dc:creator>
  <cp:lastModifiedBy>Daniel Alberto Chaparro Panduro</cp:lastModifiedBy>
  <dcterms:created xsi:type="dcterms:W3CDTF">2014-05-28T20:39:26Z</dcterms:created>
  <dcterms:modified xsi:type="dcterms:W3CDTF">2018-11-06T22:16:44Z</dcterms:modified>
</cp:coreProperties>
</file>