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chaparro\Desktop\"/>
    </mc:Choice>
  </mc:AlternateContent>
  <bookViews>
    <workbookView xWindow="0" yWindow="0" windowWidth="28800" windowHeight="12225"/>
  </bookViews>
  <sheets>
    <sheet name="1" sheetId="1" r:id="rId1"/>
    <sheet name="2" sheetId="3" r:id="rId2"/>
    <sheet name="3" sheetId="6" r:id="rId3"/>
    <sheet name="4" sheetId="7" r:id="rId4"/>
    <sheet name="5" sheetId="8" r:id="rId5"/>
    <sheet name="6" sheetId="9" r:id="rId6"/>
    <sheet name="7" sheetId="10" r:id="rId7"/>
    <sheet name="8" sheetId="11" r:id="rId8"/>
    <sheet name="9" sheetId="12" r:id="rId9"/>
    <sheet name="10" sheetId="13" r:id="rId10"/>
    <sheet name="11" sheetId="14" r:id="rId11"/>
    <sheet name="12" sheetId="15" r:id="rId12"/>
    <sheet name="13" sheetId="16" r:id="rId13"/>
  </sheets>
  <definedNames>
    <definedName name="_xlnm._FilterDatabase" localSheetId="0" hidden="1">'1'!$B$11:$K$11</definedName>
    <definedName name="_xlnm._FilterDatabase" localSheetId="9" hidden="1">'10'!$A$10:$D$11</definedName>
    <definedName name="_xlnm._FilterDatabase" localSheetId="1" hidden="1">'2'!$D$11:$M$11</definedName>
    <definedName name="_xlnm._FilterDatabase" localSheetId="2" hidden="1">'3'!$B$11:$K$11</definedName>
    <definedName name="_xlnm._FilterDatabase" localSheetId="3" hidden="1">'4'!$B$11:$I$11</definedName>
    <definedName name="_xlnm._FilterDatabase" localSheetId="4" hidden="1">'5'!$A$9:$F$9</definedName>
    <definedName name="_xlnm._FilterDatabase" localSheetId="5" hidden="1">'6'!$E$11:$N$11</definedName>
    <definedName name="_xlnm._FilterDatabase" localSheetId="6" hidden="1">'7'!$A$9:$G$9</definedName>
    <definedName name="_xlnm._FilterDatabase" localSheetId="7" hidden="1">'8'!$B$11:$I$11</definedName>
    <definedName name="_xlnm._FilterDatabase" localSheetId="8" hidden="1">'9'!$A$9:$D$9</definedName>
    <definedName name="Consulta_desde_Consulta_SPP" localSheetId="3" hidden="1">'4'!#REF!</definedName>
  </definedNames>
  <calcPr calcId="171027"/>
</workbook>
</file>

<file path=xl/calcChain.xml><?xml version="1.0" encoding="utf-8"?>
<calcChain xmlns="http://schemas.openxmlformats.org/spreadsheetml/2006/main">
  <c r="J255" i="6" l="1"/>
  <c r="J254" i="6"/>
  <c r="J253" i="6"/>
  <c r="J252" i="6"/>
  <c r="J251" i="6"/>
  <c r="J250" i="6"/>
  <c r="J249" i="6"/>
  <c r="J248" i="6"/>
  <c r="J247" i="6"/>
  <c r="J246" i="6"/>
  <c r="J245" i="6"/>
  <c r="J244" i="6"/>
  <c r="J243" i="6"/>
  <c r="J242" i="6"/>
  <c r="J241" i="6"/>
  <c r="J240" i="6"/>
  <c r="J239" i="6"/>
  <c r="J238" i="6"/>
  <c r="J237" i="6"/>
  <c r="J236" i="6"/>
  <c r="J235" i="6"/>
  <c r="J234" i="6"/>
  <c r="J233" i="6"/>
  <c r="J232" i="6"/>
  <c r="J231" i="6"/>
  <c r="J230" i="6"/>
  <c r="J229" i="6"/>
  <c r="J228" i="6"/>
  <c r="J227" i="6"/>
  <c r="J226" i="6"/>
  <c r="J225" i="6"/>
  <c r="J224" i="6"/>
  <c r="J223" i="6"/>
  <c r="J222" i="6"/>
  <c r="J221" i="6"/>
  <c r="J220" i="6"/>
  <c r="J219" i="6"/>
  <c r="J218" i="6"/>
  <c r="J217" i="6"/>
  <c r="J216" i="6"/>
  <c r="J215" i="6"/>
  <c r="J214" i="6"/>
  <c r="J213" i="6"/>
  <c r="J212" i="6"/>
  <c r="J211" i="6"/>
  <c r="J210" i="6"/>
  <c r="J209" i="6"/>
  <c r="J208" i="6"/>
  <c r="J207" i="6"/>
  <c r="J206" i="6"/>
  <c r="J205" i="6"/>
  <c r="J204" i="6"/>
  <c r="J203" i="6"/>
  <c r="J202" i="6"/>
  <c r="J201" i="6"/>
  <c r="J200" i="6"/>
  <c r="J199" i="6"/>
  <c r="J198" i="6"/>
  <c r="J197" i="6"/>
  <c r="J196" i="6"/>
  <c r="J195" i="6"/>
  <c r="J194" i="6"/>
  <c r="J193" i="6"/>
  <c r="J192" i="6"/>
  <c r="J191" i="6"/>
  <c r="J190" i="6"/>
  <c r="J189" i="6"/>
  <c r="J188" i="6"/>
  <c r="J187" i="6"/>
  <c r="J186" i="6"/>
  <c r="J185" i="6"/>
  <c r="J184" i="6"/>
  <c r="J183" i="6"/>
  <c r="J182" i="6"/>
  <c r="J181" i="6"/>
  <c r="J180" i="6"/>
  <c r="J179" i="6"/>
  <c r="J178" i="6"/>
  <c r="J177" i="6"/>
  <c r="J176" i="6"/>
  <c r="J175" i="6"/>
  <c r="J174" i="6"/>
  <c r="J173" i="6"/>
  <c r="J172" i="6"/>
  <c r="J171" i="6"/>
  <c r="J170" i="6"/>
  <c r="J169" i="6"/>
  <c r="J168" i="6"/>
  <c r="J167" i="6"/>
  <c r="J166" i="6"/>
  <c r="J165" i="6"/>
  <c r="J164" i="6"/>
  <c r="J163" i="6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I18" i="16" l="1"/>
  <c r="G18" i="16"/>
  <c r="E18" i="16"/>
  <c r="C18" i="16"/>
  <c r="I22" i="15"/>
  <c r="I21" i="15"/>
  <c r="I20" i="15"/>
  <c r="I19" i="15"/>
  <c r="I18" i="15"/>
  <c r="I17" i="15"/>
  <c r="I16" i="15"/>
  <c r="I15" i="15"/>
  <c r="I14" i="15"/>
  <c r="I13" i="15"/>
  <c r="I12" i="15"/>
  <c r="G22" i="15"/>
  <c r="G21" i="15"/>
  <c r="G20" i="15"/>
  <c r="G19" i="15"/>
  <c r="G18" i="15"/>
  <c r="G17" i="15"/>
  <c r="G16" i="15"/>
  <c r="G15" i="15"/>
  <c r="G14" i="15"/>
  <c r="G13" i="15"/>
  <c r="G12" i="15"/>
  <c r="L36" i="3" l="1"/>
  <c r="M36" i="3" s="1"/>
  <c r="L35" i="3"/>
  <c r="L34" i="3"/>
  <c r="L33" i="3"/>
  <c r="L32" i="3"/>
  <c r="L31" i="3"/>
  <c r="L30" i="3"/>
  <c r="L29" i="3"/>
  <c r="L28" i="3"/>
  <c r="L27" i="3"/>
  <c r="L26" i="3"/>
  <c r="L25" i="3"/>
  <c r="L24" i="3"/>
  <c r="M24" i="3" s="1"/>
  <c r="L23" i="3"/>
  <c r="L22" i="3"/>
  <c r="L21" i="3"/>
  <c r="L20" i="3"/>
  <c r="M20" i="3" s="1"/>
  <c r="L19" i="3"/>
  <c r="L18" i="3"/>
  <c r="L17" i="3"/>
  <c r="L16" i="3"/>
  <c r="M16" i="3" s="1"/>
  <c r="L15" i="3"/>
  <c r="L14" i="3"/>
  <c r="L13" i="3"/>
  <c r="L12" i="3"/>
  <c r="M12" i="3" s="1"/>
  <c r="M32" i="3" l="1"/>
  <c r="M28" i="3"/>
  <c r="M13" i="3"/>
  <c r="M17" i="3"/>
  <c r="M21" i="3"/>
  <c r="M25" i="3"/>
  <c r="M29" i="3"/>
  <c r="M33" i="3"/>
  <c r="M14" i="3"/>
  <c r="M18" i="3"/>
  <c r="M22" i="3"/>
  <c r="M26" i="3"/>
  <c r="M30" i="3"/>
  <c r="M34" i="3"/>
  <c r="M15" i="3"/>
  <c r="M19" i="3"/>
  <c r="M23" i="3"/>
  <c r="M27" i="3"/>
  <c r="M31" i="3"/>
  <c r="M35" i="3"/>
  <c r="A6" i="3" l="1"/>
  <c r="A8" i="3"/>
  <c r="A6" i="12" l="1"/>
  <c r="A6" i="16" l="1"/>
  <c r="A6" i="15" l="1"/>
  <c r="A6" i="14"/>
  <c r="A6" i="13"/>
  <c r="A6" i="11"/>
  <c r="A6" i="10" l="1"/>
  <c r="A6" i="9" l="1"/>
  <c r="A6" i="8"/>
  <c r="A6" i="7"/>
  <c r="A6" i="6"/>
  <c r="A8" i="14" l="1"/>
  <c r="A8" i="16"/>
  <c r="A8" i="15" l="1"/>
  <c r="A8" i="13" l="1"/>
  <c r="A7" i="12"/>
  <c r="A8" i="11"/>
  <c r="A7" i="10"/>
  <c r="A8" i="9"/>
  <c r="A7" i="8"/>
  <c r="A8" i="7"/>
  <c r="A8" i="6"/>
</calcChain>
</file>

<file path=xl/sharedStrings.xml><?xml version="1.0" encoding="utf-8"?>
<sst xmlns="http://schemas.openxmlformats.org/spreadsheetml/2006/main" count="1358" uniqueCount="436">
  <si>
    <t>Total</t>
  </si>
  <si>
    <t>BANCO FALABELLA</t>
  </si>
  <si>
    <t>INTERGROUP</t>
  </si>
  <si>
    <t>ALICORP S.A.</t>
  </si>
  <si>
    <t>CARTERA POR TIPO DE INSTRUMENTO Y SECTOR DEL EMISOR</t>
  </si>
  <si>
    <t>TOTAL</t>
  </si>
  <si>
    <t>CARTERA POR EMISOR Y TIPO DE INSTRUMENTO</t>
  </si>
  <si>
    <t>INVERSIÓN EN ACCIONES LOCALES</t>
  </si>
  <si>
    <t>INVERSIÓN EN ACCIONES LOCALES (UNIDADES)</t>
  </si>
  <si>
    <t>INVERSIÓN EN BONOS LOCALES</t>
  </si>
  <si>
    <t>INVERSIÓN EN BONOS LOCALES (UNIDADES)</t>
  </si>
  <si>
    <t>INVERSIÓN EN FONDOS MUTUOS O DE INVERSIÓN LOCALES</t>
  </si>
  <si>
    <t>Monto</t>
  </si>
  <si>
    <t>%</t>
  </si>
  <si>
    <t>CATEGORÍA DE RIESGO DE INVERSIONES DE CORTO Y LARGO PLAZO</t>
  </si>
  <si>
    <t>INVERSIÓN EN INSTRUMENTOS DEL EXTERIOR</t>
  </si>
  <si>
    <t>INVERSIÓN EN INSTRUMENTOS DERIVADOS LOCALES Y EXTRANJEROS</t>
  </si>
  <si>
    <t>Total general</t>
  </si>
  <si>
    <t>INVERSIÓN EN FORWARDS DE MONEDAS LOCALES Y EXTRANJEROS</t>
  </si>
  <si>
    <t>Moneda</t>
  </si>
  <si>
    <t>Plazo remanente</t>
  </si>
  <si>
    <t>(En miles de Nuevos Soles)</t>
  </si>
  <si>
    <t>% sobre total acciones del Emisor</t>
  </si>
  <si>
    <t>% sobre total bonos del Emisor</t>
  </si>
  <si>
    <t>% sobre el Fondo mutuo</t>
  </si>
  <si>
    <t>(Valores Nocionales en miles de Nuevos Soles)</t>
  </si>
  <si>
    <t>INVERSIÓN EN FONDOS MUTUOS O DE INVERSIÓN LOCALES (UNIDADES*)</t>
  </si>
  <si>
    <t>Tasa cupón (%)</t>
  </si>
  <si>
    <t>AFP Habitat S.A.</t>
  </si>
  <si>
    <t>FONDO 0</t>
  </si>
  <si>
    <t>FONDO 1</t>
  </si>
  <si>
    <t>FONDO 2</t>
  </si>
  <si>
    <t>FONDO 3</t>
  </si>
  <si>
    <t>Descripción</t>
  </si>
  <si>
    <t>01  Gobierno</t>
  </si>
  <si>
    <t>Bonos Gobierno Central de la Republica</t>
  </si>
  <si>
    <t>VRD Crediticio Deuda Gob Central - GDN</t>
  </si>
  <si>
    <t>02  Sistema Financiero</t>
  </si>
  <si>
    <t>Acciones del Capital Social</t>
  </si>
  <si>
    <t>Bonos Arrendamiento Financiero</t>
  </si>
  <si>
    <t>Bonos Subordinados</t>
  </si>
  <si>
    <t>CD Seriados Subastado Bcos</t>
  </si>
  <si>
    <t>Depositos a Plazo</t>
  </si>
  <si>
    <t>Otros Bonos Sistema Financiero</t>
  </si>
  <si>
    <t>03  Sistema No Financiero</t>
  </si>
  <si>
    <t>Acciones del Trabajo</t>
  </si>
  <si>
    <t>Bonos Empresas Privadas</t>
  </si>
  <si>
    <t>Bonos para Nuevos Proyectos</t>
  </si>
  <si>
    <t>VRA Empresas Nacionales</t>
  </si>
  <si>
    <t>04  Administradoras de Fondos</t>
  </si>
  <si>
    <t>05  Sociedades Titulizadoras</t>
  </si>
  <si>
    <t>Titulos con Derecho Crediticio</t>
  </si>
  <si>
    <t>Fondos Mutuos del Extranjero</t>
  </si>
  <si>
    <t>GOBIERNO PERUANO</t>
  </si>
  <si>
    <t>BANCO CONTINENTAL</t>
  </si>
  <si>
    <t>BANCO DE CREDITO DEL PERU</t>
  </si>
  <si>
    <t>BANCO INTERAMERICANO DE FINANZAS</t>
  </si>
  <si>
    <t>BANCO INTERNACIONAL DEL PERU</t>
  </si>
  <si>
    <t>BANCO MIBANCO</t>
  </si>
  <si>
    <t>BANCO RIPLEY PERÚ S.A.</t>
  </si>
  <si>
    <t>BANCO SANTANDER PERÚ</t>
  </si>
  <si>
    <t>BANCO SCOTIABANK DEL PERU S.A.A</t>
  </si>
  <si>
    <t>CITIBANK DEL PERU S.A.</t>
  </si>
  <si>
    <t>CORPORACION FINANCIERA DE DESARROLLO S.A.</t>
  </si>
  <si>
    <t>CREDICORP LTD</t>
  </si>
  <si>
    <t>FINANCIERA OH S.A</t>
  </si>
  <si>
    <t>FONDO MI VIVIENDA S.A.</t>
  </si>
  <si>
    <t>IFH PERU LTD</t>
  </si>
  <si>
    <t>INTERSEGURO COMPAÑIA DE SEGUROS S.A.</t>
  </si>
  <si>
    <t>BANCO DE LA NACION</t>
  </si>
  <si>
    <t>FINANCIERA CONFIANZA</t>
  </si>
  <si>
    <t>BANCO FINANCIERO</t>
  </si>
  <si>
    <t>ADMINISTRADORA JOCKEY PLAZA SHOPPING CENTER SA</t>
  </si>
  <si>
    <t>CEMENTOS PACASMAYO S.A</t>
  </si>
  <si>
    <t xml:space="preserve">CEMENTOS YURA S.A. </t>
  </si>
  <si>
    <t>CINEPLANEX S.A.</t>
  </si>
  <si>
    <t>CONSORCIO TRANSMANTARO</t>
  </si>
  <si>
    <t>ENEL DISTRIBUCION PERU S.A..A (Antes EDELNOR)</t>
  </si>
  <si>
    <t>ENEL GENERACION PERU S.A.A. (Antes EDEGEL S.A.A.)</t>
  </si>
  <si>
    <t xml:space="preserve">ENGIE ENERGIA PERU S.A. </t>
  </si>
  <si>
    <t>FALABELLA PERU S.A.A. (HOLDING)</t>
  </si>
  <si>
    <t>FERREYCORP S.A.A.</t>
  </si>
  <si>
    <t>GLORIA SA</t>
  </si>
  <si>
    <t>H2OLMOS S.A.</t>
  </si>
  <si>
    <t>INKIA ENERGY LIMITED</t>
  </si>
  <si>
    <t>INRETAIL PERU CORP</t>
  </si>
  <si>
    <t>LUZ DEL SUR S.A.A</t>
  </si>
  <si>
    <t>MILPO S.A.</t>
  </si>
  <si>
    <t>MINSUR S.A</t>
  </si>
  <si>
    <t>NORVIAL S.A.</t>
  </si>
  <si>
    <t xml:space="preserve">RED DE ENERGIA DEL PERU SA </t>
  </si>
  <si>
    <t>RUTAS DE LIMA S.A.C.</t>
  </si>
  <si>
    <t>SAGA FALABELLA</t>
  </si>
  <si>
    <t>SAN MIGUEL INDUSTRIAS PET S.A.</t>
  </si>
  <si>
    <t>TELEFONICA DEL PERU S.A.A.</t>
  </si>
  <si>
    <t>UNION ANDINA DE CEMENTOS S.A.A</t>
  </si>
  <si>
    <t>VOLCAN CIA MINERA S A</t>
  </si>
  <si>
    <t>ORAZUL ENERGY  EGENOR S. EN C . POR A.</t>
  </si>
  <si>
    <t>FOSSAL S.A.A.</t>
  </si>
  <si>
    <t>CONTINENTAL SOCIEDAD TITULIZADORA S.A.</t>
  </si>
  <si>
    <t>CONTINENTAL TRUST</t>
  </si>
  <si>
    <t>Credicorp Capital Sociedad Titulizadora S.A.</t>
  </si>
  <si>
    <t>INRETAIL CONSUMER</t>
  </si>
  <si>
    <t>INRETAIL SHOPPING MALLS</t>
  </si>
  <si>
    <t>RED DORSAL FINANCE LIMITED</t>
  </si>
  <si>
    <t>SCOTIABANK SOCIEDAD TITULIZADORA</t>
  </si>
  <si>
    <t>CONTINENTAL SENIOR TRUST</t>
  </si>
  <si>
    <t>BROWN BROTHERS HARRIMAN &amp; CO.</t>
  </si>
  <si>
    <t>AXA FUNDS MANAGEMENT S.A.</t>
  </si>
  <si>
    <t>BLACKROCK FUND ADVISORS</t>
  </si>
  <si>
    <t>BNP Paribas Investment Partners Luxembourg</t>
  </si>
  <si>
    <t>Deutsche Asset Management S.A.</t>
  </si>
  <si>
    <t>DIMENSIONAL FUND ADVISORS LP</t>
  </si>
  <si>
    <t>FIDELITY FUNDS</t>
  </si>
  <si>
    <t>GAM (Luxembourg) S.A.</t>
  </si>
  <si>
    <t>GAM International Management Limited</t>
  </si>
  <si>
    <t>GARTMORE INVESTMENT MANAGEMENT PLC</t>
  </si>
  <si>
    <t>Matthews International Capital Management, LLC</t>
  </si>
  <si>
    <t>MUZINICH &amp; CO. (IRELAND) LIMITED</t>
  </si>
  <si>
    <t>NOMURA ASSET MANAGEMENT U.K.</t>
  </si>
  <si>
    <t>PIONEER ASSET MANAGEMENT</t>
  </si>
  <si>
    <t>ROBECO LUXEMBOURG S.A.</t>
  </si>
  <si>
    <t>SANTANDER ASSET MANAGEMENT LUXEMBOURG S.A</t>
  </si>
  <si>
    <t>THE VANGUARD GROUP</t>
  </si>
  <si>
    <t>Threadneedle Investment Services Limited</t>
  </si>
  <si>
    <t>Wellington Luxembourg S.à r.l. (Wellington Luxembourg)</t>
  </si>
  <si>
    <t>WINDOMTREE ASSET MANAGEMENT INC</t>
  </si>
  <si>
    <t>TOKIO MARINE ASSETT</t>
  </si>
  <si>
    <t>JPMorgan Asset Management (Europe) S.à.r.l.</t>
  </si>
  <si>
    <t>Groupama Asset Management</t>
  </si>
  <si>
    <t>PIMCO Global Advisors (Ireland) Limited</t>
  </si>
  <si>
    <t>CREDISCOTIA FINANCIERA</t>
  </si>
  <si>
    <t>AZ Fund Management S.A.</t>
  </si>
  <si>
    <t>DWS Investment S.A.</t>
  </si>
  <si>
    <t>Almacenes Comerciales</t>
  </si>
  <si>
    <t>PAL1801171A1</t>
  </si>
  <si>
    <t>Bancos</t>
  </si>
  <si>
    <t>PEP116001004</t>
  </si>
  <si>
    <t>PEP140001004</t>
  </si>
  <si>
    <t>Industria</t>
  </si>
  <si>
    <t>Alimentos</t>
  </si>
  <si>
    <t>PEP214001005</t>
  </si>
  <si>
    <t>PEP214005006</t>
  </si>
  <si>
    <t>Cementos</t>
  </si>
  <si>
    <t>PEP239501005</t>
  </si>
  <si>
    <t>US15126Q2084</t>
  </si>
  <si>
    <t>PEP239001006</t>
  </si>
  <si>
    <t>Maquinaria</t>
  </si>
  <si>
    <t>PEP736001004</t>
  </si>
  <si>
    <t>Mineria</t>
  </si>
  <si>
    <t>PEP620001003</t>
  </si>
  <si>
    <t>PEP622005002</t>
  </si>
  <si>
    <t>PEP648014202</t>
  </si>
  <si>
    <t>Otras Empresas Financieras</t>
  </si>
  <si>
    <t>BMG2519Y1084</t>
  </si>
  <si>
    <t>PAP5626F1020</t>
  </si>
  <si>
    <t>Servicios Publicos</t>
  </si>
  <si>
    <t>Energia</t>
  </si>
  <si>
    <t>PEP701011004</t>
  </si>
  <si>
    <t>PEP700511004</t>
  </si>
  <si>
    <t>PEP702101002</t>
  </si>
  <si>
    <t>PEP702521001</t>
  </si>
  <si>
    <t>Otros</t>
  </si>
  <si>
    <t>PEP736211009</t>
  </si>
  <si>
    <t>US34988L1089</t>
  </si>
  <si>
    <t>Gobierno</t>
  </si>
  <si>
    <t>PEP01000C0J9</t>
  </si>
  <si>
    <t>PEP01000C2Z1</t>
  </si>
  <si>
    <t>PEP01000C4G7</t>
  </si>
  <si>
    <t>PEP01000C4L7</t>
  </si>
  <si>
    <t>PEP01000C4S2</t>
  </si>
  <si>
    <t>PEP01000C4U8</t>
  </si>
  <si>
    <t>PEP01000C4W4</t>
  </si>
  <si>
    <t>PEP01000C5D1</t>
  </si>
  <si>
    <t>PEP01000CT89</t>
  </si>
  <si>
    <t>PEP01000CY33</t>
  </si>
  <si>
    <t>USP78024AB57</t>
  </si>
  <si>
    <t>USP78024AC31</t>
  </si>
  <si>
    <t>Sociedades Titulizadoras</t>
  </si>
  <si>
    <t>CVL80040C016</t>
  </si>
  <si>
    <t>CVL80040C024</t>
  </si>
  <si>
    <t>USG23909AA53</t>
  </si>
  <si>
    <t>CVL80050F042</t>
  </si>
  <si>
    <t>USP56236AA33</t>
  </si>
  <si>
    <t>XS1198024827</t>
  </si>
  <si>
    <t>PEP80200F235</t>
  </si>
  <si>
    <t>PEP80200F243</t>
  </si>
  <si>
    <t>PEP80200F250</t>
  </si>
  <si>
    <t>PEP80200F268</t>
  </si>
  <si>
    <t>USG2523RAA52</t>
  </si>
  <si>
    <t>PEP74100M017</t>
  </si>
  <si>
    <t>PEP74100M025</t>
  </si>
  <si>
    <t>PEP74100M033</t>
  </si>
  <si>
    <t>PEP74100M041</t>
  </si>
  <si>
    <t>USP56243AA91</t>
  </si>
  <si>
    <t>PEP75700M062</t>
  </si>
  <si>
    <t>PEP75700M070</t>
  </si>
  <si>
    <t>PEP75700M096</t>
  </si>
  <si>
    <t>PEP11600D029</t>
  </si>
  <si>
    <t>PEP11600M145</t>
  </si>
  <si>
    <t>PEP11600M152</t>
  </si>
  <si>
    <t>PEP12000M287</t>
  </si>
  <si>
    <t>PEP12000M295</t>
  </si>
  <si>
    <t>PEP12000M303</t>
  </si>
  <si>
    <t>PEP12000M329</t>
  </si>
  <si>
    <t>USP09646AE32</t>
  </si>
  <si>
    <t>USP09646AB92</t>
  </si>
  <si>
    <t>PEP14150M056</t>
  </si>
  <si>
    <t>PEP14150M064</t>
  </si>
  <si>
    <t>PEP14150M072</t>
  </si>
  <si>
    <t>PEP14800D147</t>
  </si>
  <si>
    <t>PEP14800D154</t>
  </si>
  <si>
    <t>XS0504271536</t>
  </si>
  <si>
    <t>USP13435AA33</t>
  </si>
  <si>
    <t>PEP13300D016</t>
  </si>
  <si>
    <t>PEP13300D057</t>
  </si>
  <si>
    <t>PEP13300D065</t>
  </si>
  <si>
    <t>PEP13300M140</t>
  </si>
  <si>
    <t>PEP13300M157</t>
  </si>
  <si>
    <t>PEP13300D073</t>
  </si>
  <si>
    <t>PEP14300Q629</t>
  </si>
  <si>
    <t>PEP13100K031</t>
  </si>
  <si>
    <t>PEP14000M111</t>
  </si>
  <si>
    <t>PEP12030D010</t>
  </si>
  <si>
    <t>Compañias de Seguros</t>
  </si>
  <si>
    <t>PEP66450D031</t>
  </si>
  <si>
    <t>Financieras</t>
  </si>
  <si>
    <t>PEP16870M016</t>
  </si>
  <si>
    <t>PEP16870Q140</t>
  </si>
  <si>
    <t>PEP16940Q083</t>
  </si>
  <si>
    <t>PEP21400M064</t>
  </si>
  <si>
    <t>PEP21400M080</t>
  </si>
  <si>
    <t>PEP36100M147</t>
  </si>
  <si>
    <t>PEP58501M057</t>
  </si>
  <si>
    <t>Inmobiliaria y Construcción</t>
  </si>
  <si>
    <t>PEP74850M017</t>
  </si>
  <si>
    <t>PEP74850M025</t>
  </si>
  <si>
    <t>USP82169AA48</t>
  </si>
  <si>
    <t>USP6811TAA36</t>
  </si>
  <si>
    <t>PEP11100M302</t>
  </si>
  <si>
    <t>PEP16880M031</t>
  </si>
  <si>
    <t>PEP71320M014</t>
  </si>
  <si>
    <t>PEP71320M030</t>
  </si>
  <si>
    <t>PEP72840M010</t>
  </si>
  <si>
    <t>CVL52632A018</t>
  </si>
  <si>
    <t>USP5625XAB03</t>
  </si>
  <si>
    <t>USP3083SAC90</t>
  </si>
  <si>
    <t>PEP70101M464</t>
  </si>
  <si>
    <t>PEP70101M498</t>
  </si>
  <si>
    <t>PEP70101M514</t>
  </si>
  <si>
    <t>PEP70101M530</t>
  </si>
  <si>
    <t>PEP70101M589</t>
  </si>
  <si>
    <t>PEP70101M597</t>
  </si>
  <si>
    <t>PEP70101M670</t>
  </si>
  <si>
    <t>PEP70051M206</t>
  </si>
  <si>
    <t>PEP70210M067</t>
  </si>
  <si>
    <t>PEP70210M083</t>
  </si>
  <si>
    <t>PEP70252M168</t>
  </si>
  <si>
    <t>PEP70252M184</t>
  </si>
  <si>
    <t>PEP70252M192</t>
  </si>
  <si>
    <t>PEP70252M242</t>
  </si>
  <si>
    <t>PEP70252M267</t>
  </si>
  <si>
    <t>PEP70252M275</t>
  </si>
  <si>
    <t>USP7372BAA19</t>
  </si>
  <si>
    <t>Telecomunicaciones</t>
  </si>
  <si>
    <t>PEP70500M681</t>
  </si>
  <si>
    <t>PEP70500M715</t>
  </si>
  <si>
    <t>PEP70500M723</t>
  </si>
  <si>
    <t>Sociedades Concesionarias</t>
  </si>
  <si>
    <t>PEP73675M019</t>
  </si>
  <si>
    <t>PEP70310M123</t>
  </si>
  <si>
    <t>PEP70310M131</t>
  </si>
  <si>
    <t>PEP70310M164</t>
  </si>
  <si>
    <t>PEP70310M172</t>
  </si>
  <si>
    <t>LU0184624863</t>
  </si>
  <si>
    <t>LU0211118053</t>
  </si>
  <si>
    <t>LU0276015889</t>
  </si>
  <si>
    <t>US4642872000</t>
  </si>
  <si>
    <t>US46434V6395</t>
  </si>
  <si>
    <t>US46434G8226</t>
  </si>
  <si>
    <t>US4642872349</t>
  </si>
  <si>
    <t>US4642866085</t>
  </si>
  <si>
    <t>LU0823411292</t>
  </si>
  <si>
    <t>LU0102000758</t>
  </si>
  <si>
    <t>LU1432415641</t>
  </si>
  <si>
    <t>US2332034139</t>
  </si>
  <si>
    <t>LU0048575426</t>
  </si>
  <si>
    <t>LU0099405374</t>
  </si>
  <si>
    <t>LU1112790479</t>
  </si>
  <si>
    <t>LU0107852435</t>
  </si>
  <si>
    <t>IE00B3CTFW21</t>
  </si>
  <si>
    <t>IE00B5769310</t>
  </si>
  <si>
    <t>LU0113993397</t>
  </si>
  <si>
    <t>US5771307924</t>
  </si>
  <si>
    <t>US5771308344</t>
  </si>
  <si>
    <t>IE00B59XD059</t>
  </si>
  <si>
    <t>IE00B3RW8498</t>
  </si>
  <si>
    <t>LU0132199406</t>
  </si>
  <si>
    <t>LU0440072402</t>
  </si>
  <si>
    <t>LU0990544842</t>
  </si>
  <si>
    <t>LU0363170191</t>
  </si>
  <si>
    <t>US9229083632</t>
  </si>
  <si>
    <t>US9229087690</t>
  </si>
  <si>
    <t>GB0030810021</t>
  </si>
  <si>
    <t>LU0050381036</t>
  </si>
  <si>
    <t>US97717W4481</t>
  </si>
  <si>
    <t>US97717X7012</t>
  </si>
  <si>
    <t>IE00BYYTL417</t>
  </si>
  <si>
    <t>LU0248056110</t>
  </si>
  <si>
    <t>FR0010589325</t>
  </si>
  <si>
    <t>IE0002420739</t>
  </si>
  <si>
    <t>LU1232062742</t>
  </si>
  <si>
    <t>LU0273179522</t>
  </si>
  <si>
    <t>EUR</t>
  </si>
  <si>
    <t>JPY</t>
  </si>
  <si>
    <t>Monedas</t>
  </si>
  <si>
    <t>Venta</t>
  </si>
  <si>
    <t>Desripción</t>
  </si>
  <si>
    <t>PEP01000C5E9</t>
  </si>
  <si>
    <t>PEP16870M024</t>
  </si>
  <si>
    <t>USP9451YAC77</t>
  </si>
  <si>
    <t>USP2194PAA77</t>
  </si>
  <si>
    <t>USP42009AD50</t>
  </si>
  <si>
    <t>PEP70500M749</t>
  </si>
  <si>
    <t>AllianceBernstein (Luxemburgo) S.á.r.l</t>
  </si>
  <si>
    <t>LU0206294794</t>
  </si>
  <si>
    <t>Allianz Global Investors GMBH</t>
  </si>
  <si>
    <t>Candriam Luxembourg</t>
  </si>
  <si>
    <t>PEP01000CV85</t>
  </si>
  <si>
    <t>USP2400PAA77</t>
  </si>
  <si>
    <t>LU0852482198</t>
  </si>
  <si>
    <t>LU1410485624</t>
  </si>
  <si>
    <t>KALLPA GENERACION SA</t>
  </si>
  <si>
    <t>PACIFICO SALUD EPS S.A.</t>
  </si>
  <si>
    <t>USP84523AB85</t>
  </si>
  <si>
    <t>PEP75455M014</t>
  </si>
  <si>
    <t>US46434V8862</t>
  </si>
  <si>
    <t>US4642865178</t>
  </si>
  <si>
    <t>US4642861458</t>
  </si>
  <si>
    <t>IE0030759645</t>
  </si>
  <si>
    <t>1.Nacional</t>
  </si>
  <si>
    <t>Nordea Investment Funds S.A.</t>
  </si>
  <si>
    <t>US715638AS19</t>
  </si>
  <si>
    <t>PEP16940Q091</t>
  </si>
  <si>
    <t>USP98047AA42</t>
  </si>
  <si>
    <t>USP5626FAA05</t>
  </si>
  <si>
    <t>PEP70500M764</t>
  </si>
  <si>
    <t>LU0212179997</t>
  </si>
  <si>
    <t>LU0823432371</t>
  </si>
  <si>
    <t>LU0602539354</t>
  </si>
  <si>
    <t>NEXA RESOURCES S.A.</t>
  </si>
  <si>
    <t>Bonos Empresa Privada Extranjero</t>
  </si>
  <si>
    <t xml:space="preserve">BlackRock Luxembourg S.A. </t>
  </si>
  <si>
    <t>LU1701428291</t>
  </si>
  <si>
    <t>PEP01000C4P8</t>
  </si>
  <si>
    <t>PEP14300Q652</t>
  </si>
  <si>
    <t>PEP16870M040</t>
  </si>
  <si>
    <t>PEP70101M688</t>
  </si>
  <si>
    <t>USP6040KAB37</t>
  </si>
  <si>
    <t>USG4808VAC49</t>
  </si>
  <si>
    <t>US4642871846</t>
  </si>
  <si>
    <t>LU1273585916</t>
  </si>
  <si>
    <t>LU0411709560</t>
  </si>
  <si>
    <t>I.  INVERSIONES LOCALES</t>
  </si>
  <si>
    <t xml:space="preserve">Instrumentos de Corto Plazo </t>
  </si>
  <si>
    <t>CP-1</t>
  </si>
  <si>
    <t>CP-2</t>
  </si>
  <si>
    <t>Instrumentos de Largo Plazo</t>
  </si>
  <si>
    <t>AAA</t>
  </si>
  <si>
    <t>AA</t>
  </si>
  <si>
    <t>A</t>
  </si>
  <si>
    <t>A-</t>
  </si>
  <si>
    <t>BBB+</t>
  </si>
  <si>
    <t>BBB(e)</t>
  </si>
  <si>
    <t>BB(e)</t>
  </si>
  <si>
    <t>Instrumentos sin Categoría de Riesgo Equivalente</t>
  </si>
  <si>
    <t>Títulos de Deuda del Gobierno (2)</t>
  </si>
  <si>
    <t xml:space="preserve">Acciones y Valores representativos sobre Acciones </t>
  </si>
  <si>
    <t>Cuenta Corriente</t>
  </si>
  <si>
    <t>II.  INVERSIONES EN EL EXTERIOR</t>
  </si>
  <si>
    <t>Instrumentos de Inversión de Largo Plazo con Equivalencia de Clasificación</t>
  </si>
  <si>
    <t>BB</t>
  </si>
  <si>
    <t>Fondos Mutuos   (4)</t>
  </si>
  <si>
    <t>III. OPERACIONES EN TRÁNSITO</t>
  </si>
  <si>
    <t xml:space="preserve"> (1) Financian actividad desarrollada en el país.</t>
  </si>
  <si>
    <t xml:space="preserve">  (2) Incluye inversiones en Bonos Estructurados cuyo capital protegido corresponde a Instrumentos de Deuda del Gobierno Central.</t>
  </si>
  <si>
    <t>(3) Incluye Depósitos Overnight y Certificados de Depósito con Negociación Restringida del BCRP.</t>
  </si>
  <si>
    <t>(4) Incluye la participación de las AFP en Fondos Mutuos Alternativos.</t>
  </si>
  <si>
    <t>(5) Categoría de riesgo equivalente para acciones y valores representativos de derechos sobre acciones, según lo indicado en el Anexo IV de la Circular Nº AFP-044-2004</t>
  </si>
  <si>
    <t>(e) Clasificación de riesgo otorgada por empresas Clasificadoras del Exterior.</t>
  </si>
  <si>
    <t>Nota:  Las Categorías E y E(e) corresponden a los Títulos que no tienen información suficiente y las categorías V y V(e) se asignan cuando la categoría de riesgo ha sido observada, por considerar que el instrumento tiene una categoría de riesgo correpondiente al grado especulativo.</t>
  </si>
  <si>
    <t>2.Extranjero</t>
  </si>
  <si>
    <t>3.Operaciones en Transito</t>
  </si>
  <si>
    <t>FENIX POWER PERU S.A.</t>
  </si>
  <si>
    <t>Credit Suisse Fund Management S.A</t>
  </si>
  <si>
    <t>FranklinTempleton International Services S.á.r.l</t>
  </si>
  <si>
    <t>Veritas Asset Management LLP</t>
  </si>
  <si>
    <t>Invesco Fund Managers Limited</t>
  </si>
  <si>
    <t>(en blanco)</t>
  </si>
  <si>
    <t>PEP16870Q157</t>
  </si>
  <si>
    <t>USP40070AB35</t>
  </si>
  <si>
    <t>US97717W8516</t>
  </si>
  <si>
    <t>LU0635707705</t>
  </si>
  <si>
    <t>LU0195951966</t>
  </si>
  <si>
    <t>IE00BD065N65</t>
  </si>
  <si>
    <t>GB0033028001</t>
  </si>
  <si>
    <t>01  Forward</t>
  </si>
  <si>
    <t xml:space="preserve">Fondos Mutuos </t>
  </si>
  <si>
    <t>Al 31-01-2018</t>
  </si>
  <si>
    <t>CAJA Y BANCOS LOCAL</t>
  </si>
  <si>
    <t>FMX - ETF Mercado Local</t>
  </si>
  <si>
    <t>CAJA Y BANCOS EXTERIOR</t>
  </si>
  <si>
    <t>BLACKROCK INSTITUTIONAL TRUST COMPANY PE</t>
  </si>
  <si>
    <t>Investec Asset Management Luxembourg S.A.</t>
  </si>
  <si>
    <t>Invesco Global Asset Management DAC</t>
  </si>
  <si>
    <t>Schroder Investment Management (Luxembourg) S.A.</t>
  </si>
  <si>
    <t>PEP01000C4N3</t>
  </si>
  <si>
    <t>US715638BM30</t>
  </si>
  <si>
    <t>USP13435AB16</t>
  </si>
  <si>
    <t>FMXEL ISHARES MSCI ALL PERU CAPPED</t>
  </si>
  <si>
    <t>US4642898427</t>
  </si>
  <si>
    <t>US4642876555</t>
  </si>
  <si>
    <t>US4642881829</t>
  </si>
  <si>
    <t>LU0194163308</t>
  </si>
  <si>
    <t>LU0492943443</t>
  </si>
  <si>
    <t>IE00BD9G0980</t>
  </si>
  <si>
    <t>LU0106820292</t>
  </si>
  <si>
    <t>DOL</t>
  </si>
  <si>
    <t/>
  </si>
  <si>
    <t>PEN</t>
  </si>
  <si>
    <t>VAC</t>
  </si>
  <si>
    <t>USD</t>
  </si>
  <si>
    <t>FONDO 01</t>
  </si>
  <si>
    <t>FONDO 02</t>
  </si>
  <si>
    <t>FONDO 03</t>
  </si>
  <si>
    <t>GBP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</si>
</sst>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3" formatCode="_-* #,##0.00_-;\-* #,##0.00_-;_-* &quot;-&quot;??_-;_-@_-"/>
    <numFmt numFmtId="164" formatCode="_ * #,##0.00_ ;_ * \-#,##0.00_ ;_ * &quot;-&quot;??_ ;_ @_ "/>
    <numFmt numFmtId="165" formatCode="0.0%"/>
    <numFmt numFmtId="166" formatCode="_ * #,##0.00_ ;_ * \-#,##0.00_ ;_ * &quot;&quot;??_ ;_ @_ "/>
    <numFmt numFmtId="167" formatCode="\$#.00"/>
    <numFmt numFmtId="168" formatCode="_-* #,##0.00\ [$€]_-;\-* #,##0.00\ [$€]_-;_-* &quot;-&quot;??\ [$€]_-;_-@_-"/>
    <numFmt numFmtId="169" formatCode="#.00"/>
    <numFmt numFmtId="170" formatCode="0.000"/>
    <numFmt numFmtId="171" formatCode="%#.00"/>
    <numFmt numFmtId="172" formatCode="_ #,##0.0__\ ;_ \-#,##0.0__\ ;_ \ &quot;-.-&quot;__\ ;_ @__"/>
    <numFmt numFmtId="173" formatCode="_ #,##0.0__\ ;_ \-#,##0.0__\ ;_ \ &quot;-.-&quot;__\ ;_ @\ __"/>
    <numFmt numFmtId="174" formatCode="\$#,##0\ ;\(\$#,##0\)"/>
    <numFmt numFmtId="175" formatCode="_ * #,##0_ ;_ * \-#,##0_ ;_ * &quot;-&quot;_ ;_ @_ \l"/>
    <numFmt numFmtId="176" formatCode="_(* #\ ###\ ##0___)\ ;* \(#\ ###\ ##0\)\ _ ;* &quot;-&quot;??;_(@_)"/>
    <numFmt numFmtId="177" formatCode="#,##0.00_ ;[Red]\-#,##0.00\ "/>
    <numFmt numFmtId="180" formatCode="_ * #,##0.0000_ ;_ * \-#,##0.0000_ ;_ * &quot;-&quot;??_ ;_ @_ "/>
    <numFmt numFmtId="181" formatCode="#,##0.0000"/>
    <numFmt numFmtId="182" formatCode="_(* #,##0_);_(* \(#,##0\);_(* &quot;-&quot;??_);_(@_)"/>
    <numFmt numFmtId="187" formatCode="_ * #,##0_ ;_ * \-#,##0_ ;_ * &quot;-&quot;??_ ;_ @_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"/>
      <color indexed="8"/>
      <name val="Courier"/>
      <family val="3"/>
    </font>
    <font>
      <sz val="10"/>
      <name val="Courier"/>
      <family val="3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indexed="22"/>
      <name val="Arial"/>
      <family val="2"/>
    </font>
    <font>
      <sz val="12"/>
      <name val="Times New Roman"/>
      <family val="1"/>
    </font>
    <font>
      <b/>
      <sz val="11"/>
      <color rgb="FF00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" fontId="4" fillId="0" borderId="0">
      <protection locked="0"/>
    </xf>
    <xf numFmtId="167" fontId="4" fillId="0" borderId="0">
      <protection locked="0"/>
    </xf>
    <xf numFmtId="0" fontId="4" fillId="0" borderId="0">
      <protection locked="0"/>
    </xf>
    <xf numFmtId="168" fontId="5" fillId="0" borderId="0" applyFont="0" applyFill="0" applyBorder="0" applyAlignment="0" applyProtection="0"/>
    <xf numFmtId="0" fontId="4" fillId="0" borderId="0">
      <protection locked="0"/>
    </xf>
    <xf numFmtId="0" fontId="4" fillId="0" borderId="0">
      <protection locked="0"/>
    </xf>
    <xf numFmtId="0" fontId="6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protection locked="0"/>
    </xf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169" fontId="4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171" fontId="4" fillId="0" borderId="0">
      <protection locked="0"/>
    </xf>
    <xf numFmtId="9" fontId="3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1" fillId="0" borderId="2"/>
    <xf numFmtId="15" fontId="3" fillId="0" borderId="1" applyFill="0" applyBorder="0" applyProtection="0">
      <alignment horizontal="center" wrapText="1" shrinkToFit="1"/>
    </xf>
    <xf numFmtId="172" fontId="12" fillId="0" borderId="0" applyFont="0" applyFill="0" applyBorder="0" applyAlignment="0" applyProtection="0"/>
    <xf numFmtId="173" fontId="12" fillId="0" borderId="0" applyFill="0" applyBorder="0" applyAlignment="0" applyProtection="0"/>
    <xf numFmtId="174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6" applyNumberFormat="0" applyAlignment="0" applyProtection="0"/>
    <xf numFmtId="0" fontId="24" fillId="6" borderId="7" applyNumberFormat="0" applyAlignment="0" applyProtection="0"/>
    <xf numFmtId="0" fontId="25" fillId="6" borderId="6" applyNumberFormat="0" applyAlignment="0" applyProtection="0"/>
    <xf numFmtId="0" fontId="26" fillId="0" borderId="8" applyNumberFormat="0" applyFill="0" applyAlignment="0" applyProtection="0"/>
    <xf numFmtId="0" fontId="27" fillId="7" borderId="9" applyNumberFormat="0" applyAlignment="0" applyProtection="0"/>
    <xf numFmtId="0" fontId="28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29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37">
    <xf numFmtId="0" fontId="0" fillId="0" borderId="0" xfId="0"/>
    <xf numFmtId="0" fontId="2" fillId="0" borderId="0" xfId="0" applyFont="1" applyAlignment="1">
      <alignment horizontal="center" vertical="center"/>
    </xf>
    <xf numFmtId="10" fontId="0" fillId="0" borderId="0" xfId="1" applyNumberFormat="1" applyFont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3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0" fillId="0" borderId="0" xfId="1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10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166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10" fontId="2" fillId="0" borderId="1" xfId="0" applyNumberFormat="1" applyFont="1" applyBorder="1"/>
    <xf numFmtId="0" fontId="2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2"/>
    </xf>
    <xf numFmtId="10" fontId="0" fillId="0" borderId="1" xfId="0" applyNumberFormat="1" applyBorder="1"/>
    <xf numFmtId="0" fontId="0" fillId="0" borderId="1" xfId="0" applyBorder="1" applyAlignment="1">
      <alignment horizontal="left" indent="3"/>
    </xf>
    <xf numFmtId="40" fontId="2" fillId="0" borderId="1" xfId="0" applyNumberFormat="1" applyFont="1" applyBorder="1"/>
    <xf numFmtId="40" fontId="0" fillId="0" borderId="1" xfId="0" applyNumberFormat="1" applyBorder="1"/>
    <xf numFmtId="3" fontId="2" fillId="0" borderId="1" xfId="0" applyNumberFormat="1" applyFont="1" applyBorder="1"/>
    <xf numFmtId="3" fontId="0" fillId="0" borderId="1" xfId="0" applyNumberFormat="1" applyBorder="1"/>
    <xf numFmtId="10" fontId="0" fillId="0" borderId="1" xfId="1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2" fillId="0" borderId="1" xfId="0" applyNumberFormat="1" applyFont="1" applyBorder="1"/>
    <xf numFmtId="4" fontId="0" fillId="0" borderId="1" xfId="0" applyNumberFormat="1" applyBorder="1"/>
    <xf numFmtId="10" fontId="0" fillId="0" borderId="1" xfId="1" applyNumberFormat="1" applyFont="1" applyBorder="1"/>
    <xf numFmtId="0" fontId="34" fillId="33" borderId="12" xfId="0" applyFont="1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  <xf numFmtId="0" fontId="34" fillId="33" borderId="14" xfId="0" applyFont="1" applyFill="1" applyBorder="1" applyAlignment="1">
      <alignment horizontal="center"/>
    </xf>
    <xf numFmtId="0" fontId="34" fillId="33" borderId="15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center"/>
    </xf>
    <xf numFmtId="0" fontId="34" fillId="33" borderId="16" xfId="0" applyFont="1" applyFill="1" applyBorder="1" applyAlignment="1">
      <alignment horizontal="center"/>
    </xf>
    <xf numFmtId="0" fontId="34" fillId="33" borderId="17" xfId="0" applyFont="1" applyFill="1" applyBorder="1" applyAlignment="1">
      <alignment horizontal="center"/>
    </xf>
    <xf numFmtId="0" fontId="34" fillId="33" borderId="18" xfId="0" applyFont="1" applyFill="1" applyBorder="1" applyAlignment="1">
      <alignment horizontal="center"/>
    </xf>
    <xf numFmtId="0" fontId="34" fillId="33" borderId="19" xfId="0" applyFont="1" applyFill="1" applyBorder="1" applyAlignment="1">
      <alignment horizontal="center"/>
    </xf>
    <xf numFmtId="0" fontId="35" fillId="34" borderId="20" xfId="0" applyFont="1" applyFill="1" applyBorder="1" applyAlignment="1">
      <alignment horizontal="center" vertical="center" wrapText="1"/>
    </xf>
    <xf numFmtId="0" fontId="35" fillId="34" borderId="22" xfId="0" applyFont="1" applyFill="1" applyBorder="1" applyAlignment="1">
      <alignment horizontal="center" vertical="center" wrapText="1"/>
    </xf>
    <xf numFmtId="0" fontId="35" fillId="34" borderId="23" xfId="0" applyFont="1" applyFill="1" applyBorder="1" applyAlignment="1">
      <alignment horizontal="center" vertical="center" wrapText="1"/>
    </xf>
    <xf numFmtId="0" fontId="35" fillId="34" borderId="21" xfId="0" applyFont="1" applyFill="1" applyBorder="1" applyAlignment="1">
      <alignment horizontal="center" vertical="center" wrapText="1"/>
    </xf>
    <xf numFmtId="3" fontId="35" fillId="34" borderId="1" xfId="0" applyNumberFormat="1" applyFont="1" applyFill="1" applyBorder="1" applyAlignment="1">
      <alignment horizontal="center" vertical="center" wrapText="1"/>
    </xf>
    <xf numFmtId="0" fontId="35" fillId="34" borderId="1" xfId="0" applyFont="1" applyFill="1" applyBorder="1" applyAlignment="1">
      <alignment horizontal="center" vertical="center" wrapText="1"/>
    </xf>
    <xf numFmtId="0" fontId="35" fillId="34" borderId="1" xfId="0" applyFont="1" applyFill="1" applyBorder="1" applyAlignment="1">
      <alignment horizontal="left"/>
    </xf>
    <xf numFmtId="177" fontId="35" fillId="34" borderId="1" xfId="0" applyNumberFormat="1" applyFont="1" applyFill="1" applyBorder="1"/>
    <xf numFmtId="10" fontId="35" fillId="34" borderId="1" xfId="0" applyNumberFormat="1" applyFont="1" applyFill="1" applyBorder="1"/>
    <xf numFmtId="0" fontId="34" fillId="33" borderId="12" xfId="0" applyFont="1" applyFill="1" applyBorder="1" applyAlignment="1">
      <alignment horizontal="center" vertical="center"/>
    </xf>
    <xf numFmtId="0" fontId="34" fillId="33" borderId="13" xfId="0" applyFont="1" applyFill="1" applyBorder="1" applyAlignment="1">
      <alignment horizontal="center" vertical="center"/>
    </xf>
    <xf numFmtId="0" fontId="34" fillId="33" borderId="14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0" fontId="34" fillId="33" borderId="16" xfId="0" applyFont="1" applyFill="1" applyBorder="1" applyAlignment="1">
      <alignment horizontal="center" vertical="center"/>
    </xf>
    <xf numFmtId="0" fontId="34" fillId="33" borderId="17" xfId="0" applyFont="1" applyFill="1" applyBorder="1" applyAlignment="1">
      <alignment horizontal="center" vertical="center"/>
    </xf>
    <xf numFmtId="0" fontId="34" fillId="33" borderId="18" xfId="0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5" fillId="34" borderId="1" xfId="0" applyFont="1" applyFill="1" applyBorder="1" applyAlignment="1">
      <alignment horizontal="center" vertical="center"/>
    </xf>
    <xf numFmtId="0" fontId="35" fillId="34" borderId="1" xfId="0" applyFont="1" applyFill="1" applyBorder="1" applyAlignment="1">
      <alignment horizontal="center" vertical="center"/>
    </xf>
    <xf numFmtId="176" fontId="32" fillId="0" borderId="1" xfId="4" applyNumberFormat="1" applyFont="1" applyFill="1" applyBorder="1" applyAlignment="1">
      <alignment vertical="center"/>
    </xf>
    <xf numFmtId="176" fontId="33" fillId="0" borderId="1" xfId="4" applyNumberFormat="1" applyFont="1" applyFill="1" applyBorder="1" applyAlignment="1">
      <alignment vertical="center"/>
    </xf>
    <xf numFmtId="176" fontId="32" fillId="0" borderId="1" xfId="4" applyNumberFormat="1" applyFont="1" applyFill="1" applyBorder="1" applyAlignment="1">
      <alignment horizontal="center" vertical="center"/>
    </xf>
    <xf numFmtId="40" fontId="32" fillId="0" borderId="1" xfId="4" applyNumberFormat="1" applyFont="1" applyFill="1" applyBorder="1" applyAlignment="1">
      <alignment horizontal="right" vertical="center"/>
    </xf>
    <xf numFmtId="10" fontId="32" fillId="0" borderId="1" xfId="5" applyNumberFormat="1" applyFont="1" applyFill="1" applyBorder="1" applyAlignment="1">
      <alignment horizontal="right" vertical="center"/>
    </xf>
    <xf numFmtId="176" fontId="33" fillId="0" borderId="1" xfId="4" applyNumberFormat="1" applyFont="1" applyFill="1" applyBorder="1" applyAlignment="1">
      <alignment horizontal="left" vertical="center"/>
    </xf>
    <xf numFmtId="40" fontId="33" fillId="0" borderId="1" xfId="4" applyNumberFormat="1" applyFont="1" applyFill="1" applyBorder="1" applyAlignment="1">
      <alignment horizontal="right" vertical="center"/>
    </xf>
    <xf numFmtId="10" fontId="33" fillId="0" borderId="1" xfId="5" applyNumberFormat="1" applyFont="1" applyFill="1" applyBorder="1" applyAlignment="1">
      <alignment horizontal="right" vertical="center"/>
    </xf>
    <xf numFmtId="176" fontId="32" fillId="0" borderId="1" xfId="4" applyNumberFormat="1" applyFont="1" applyFill="1" applyBorder="1" applyAlignment="1">
      <alignment horizontal="left" vertical="center"/>
    </xf>
    <xf numFmtId="176" fontId="32" fillId="0" borderId="1" xfId="4" applyNumberFormat="1" applyFont="1" applyFill="1" applyBorder="1" applyAlignment="1">
      <alignment vertical="center" wrapText="1"/>
    </xf>
    <xf numFmtId="176" fontId="27" fillId="35" borderId="1" xfId="4" applyNumberFormat="1" applyFont="1" applyFill="1" applyBorder="1" applyAlignment="1">
      <alignment vertical="center"/>
    </xf>
    <xf numFmtId="0" fontId="30" fillId="35" borderId="1" xfId="4" applyFont="1" applyFill="1" applyBorder="1" applyAlignment="1">
      <alignment vertical="center"/>
    </xf>
    <xf numFmtId="177" fontId="27" fillId="35" borderId="1" xfId="4" applyNumberFormat="1" applyFont="1" applyFill="1" applyBorder="1" applyAlignment="1">
      <alignment horizontal="right" vertical="center"/>
    </xf>
    <xf numFmtId="10" fontId="27" fillId="35" borderId="1" xfId="5" applyNumberFormat="1" applyFont="1" applyFill="1" applyBorder="1" applyAlignment="1">
      <alignment horizontal="right" vertical="center"/>
    </xf>
    <xf numFmtId="0" fontId="33" fillId="0" borderId="0" xfId="6" applyNumberFormat="1" applyFont="1" applyFill="1" applyBorder="1" applyAlignment="1">
      <alignment vertical="center"/>
    </xf>
    <xf numFmtId="176" fontId="33" fillId="0" borderId="0" xfId="6" applyNumberFormat="1" applyFont="1" applyFill="1" applyBorder="1" applyAlignment="1">
      <alignment horizontal="center" vertical="center"/>
    </xf>
    <xf numFmtId="0" fontId="33" fillId="0" borderId="0" xfId="6" applyFont="1" applyFill="1" applyBorder="1" applyAlignment="1">
      <alignment vertical="center" wrapText="1"/>
    </xf>
    <xf numFmtId="0" fontId="33" fillId="0" borderId="0" xfId="6" applyFont="1" applyFill="1" applyBorder="1" applyAlignment="1">
      <alignment horizontal="justify" vertical="center" wrapText="1"/>
    </xf>
    <xf numFmtId="0" fontId="34" fillId="0" borderId="0" xfId="0" applyFont="1" applyAlignment="1">
      <alignment horizontal="center"/>
    </xf>
    <xf numFmtId="3" fontId="34" fillId="0" borderId="0" xfId="0" applyNumberFormat="1" applyFont="1" applyAlignment="1">
      <alignment horizontal="center"/>
    </xf>
    <xf numFmtId="3" fontId="36" fillId="0" borderId="0" xfId="0" applyNumberFormat="1" applyFont="1"/>
    <xf numFmtId="0" fontId="36" fillId="0" borderId="0" xfId="0" applyFont="1"/>
    <xf numFmtId="0" fontId="35" fillId="34" borderId="1" xfId="0" applyFont="1" applyFill="1" applyBorder="1" applyAlignment="1">
      <alignment horizontal="center" vertical="center" wrapText="1"/>
    </xf>
    <xf numFmtId="10" fontId="15" fillId="0" borderId="1" xfId="0" applyNumberFormat="1" applyFont="1" applyFill="1" applyBorder="1" applyAlignment="1">
      <alignment vertical="center"/>
    </xf>
    <xf numFmtId="0" fontId="34" fillId="0" borderId="0" xfId="0" applyFont="1" applyAlignment="1">
      <alignment horizontal="left"/>
    </xf>
    <xf numFmtId="4" fontId="34" fillId="0" borderId="0" xfId="0" applyNumberFormat="1" applyFont="1" applyAlignment="1">
      <alignment horizontal="center"/>
    </xf>
    <xf numFmtId="0" fontId="35" fillId="34" borderId="1" xfId="0" applyFont="1" applyFill="1" applyBorder="1" applyAlignment="1">
      <alignment horizontal="center"/>
    </xf>
    <xf numFmtId="0" fontId="35" fillId="34" borderId="1" xfId="0" applyFont="1" applyFill="1" applyBorder="1" applyAlignment="1">
      <alignment horizontal="left" vertical="center" wrapText="1"/>
    </xf>
    <xf numFmtId="4" fontId="35" fillId="34" borderId="1" xfId="0" applyNumberFormat="1" applyFont="1" applyFill="1" applyBorder="1" applyAlignment="1">
      <alignment horizontal="center" vertical="center" wrapText="1"/>
    </xf>
    <xf numFmtId="4" fontId="35" fillId="34" borderId="22" xfId="0" applyNumberFormat="1" applyFont="1" applyFill="1" applyBorder="1" applyAlignment="1">
      <alignment horizontal="center" vertical="center" wrapText="1"/>
    </xf>
    <xf numFmtId="4" fontId="35" fillId="34" borderId="23" xfId="0" applyNumberFormat="1" applyFont="1" applyFill="1" applyBorder="1" applyAlignment="1">
      <alignment horizontal="center" vertical="center" wrapText="1"/>
    </xf>
    <xf numFmtId="0" fontId="35" fillId="34" borderId="1" xfId="0" applyFont="1" applyFill="1" applyBorder="1" applyAlignment="1">
      <alignment horizontal="center"/>
    </xf>
    <xf numFmtId="180" fontId="0" fillId="0" borderId="1" xfId="3" applyNumberFormat="1" applyFont="1" applyBorder="1" applyAlignment="1">
      <alignment vertical="center"/>
    </xf>
    <xf numFmtId="181" fontId="0" fillId="0" borderId="1" xfId="0" applyNumberFormat="1" applyFont="1" applyBorder="1" applyAlignment="1">
      <alignment vertical="center"/>
    </xf>
    <xf numFmtId="0" fontId="37" fillId="35" borderId="1" xfId="0" applyFont="1" applyFill="1" applyBorder="1"/>
    <xf numFmtId="10" fontId="34" fillId="0" borderId="0" xfId="1" applyNumberFormat="1" applyFont="1" applyAlignment="1">
      <alignment horizontal="center"/>
    </xf>
    <xf numFmtId="10" fontId="35" fillId="34" borderId="1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/>
    <xf numFmtId="0" fontId="0" fillId="0" borderId="1" xfId="0" applyNumberFormat="1" applyBorder="1"/>
    <xf numFmtId="0" fontId="35" fillId="35" borderId="20" xfId="0" applyFont="1" applyFill="1" applyBorder="1" applyAlignment="1">
      <alignment horizontal="center" vertical="center" wrapText="1"/>
    </xf>
    <xf numFmtId="0" fontId="35" fillId="35" borderId="22" xfId="0" applyFont="1" applyFill="1" applyBorder="1" applyAlignment="1">
      <alignment horizontal="center" vertical="center" wrapText="1"/>
    </xf>
    <xf numFmtId="0" fontId="35" fillId="35" borderId="23" xfId="0" applyFont="1" applyFill="1" applyBorder="1" applyAlignment="1">
      <alignment horizontal="center" vertical="center" wrapText="1"/>
    </xf>
    <xf numFmtId="0" fontId="35" fillId="35" borderId="21" xfId="0" applyFont="1" applyFill="1" applyBorder="1" applyAlignment="1">
      <alignment horizontal="center" vertical="center" wrapText="1"/>
    </xf>
    <xf numFmtId="0" fontId="35" fillId="35" borderId="1" xfId="0" applyFont="1" applyFill="1" applyBorder="1" applyAlignment="1">
      <alignment horizontal="center" vertical="center" wrapText="1"/>
    </xf>
    <xf numFmtId="9" fontId="0" fillId="0" borderId="1" xfId="0" applyNumberFormat="1" applyFont="1" applyBorder="1" applyAlignment="1">
      <alignment vertical="center"/>
    </xf>
    <xf numFmtId="43" fontId="2" fillId="0" borderId="1" xfId="0" applyNumberFormat="1" applyFont="1" applyBorder="1"/>
    <xf numFmtId="43" fontId="0" fillId="0" borderId="1" xfId="0" applyNumberFormat="1" applyBorder="1"/>
    <xf numFmtId="10" fontId="35" fillId="35" borderId="1" xfId="0" applyNumberFormat="1" applyFont="1" applyFill="1" applyBorder="1"/>
    <xf numFmtId="166" fontId="34" fillId="0" borderId="0" xfId="0" applyNumberFormat="1" applyFont="1" applyAlignment="1">
      <alignment horizontal="center"/>
    </xf>
    <xf numFmtId="166" fontId="35" fillId="34" borderId="1" xfId="0" applyNumberFormat="1" applyFont="1" applyFill="1" applyBorder="1" applyAlignment="1">
      <alignment horizontal="center" vertical="center" wrapText="1"/>
    </xf>
    <xf numFmtId="165" fontId="34" fillId="0" borderId="0" xfId="0" applyNumberFormat="1" applyFont="1" applyAlignment="1">
      <alignment horizontal="center"/>
    </xf>
    <xf numFmtId="165" fontId="36" fillId="0" borderId="0" xfId="0" applyNumberFormat="1" applyFont="1"/>
    <xf numFmtId="165" fontId="35" fillId="35" borderId="1" xfId="0" applyNumberFormat="1" applyFont="1" applyFill="1" applyBorder="1" applyAlignment="1">
      <alignment horizontal="center" vertical="center" wrapText="1"/>
    </xf>
    <xf numFmtId="182" fontId="2" fillId="0" borderId="1" xfId="0" applyNumberFormat="1" applyFont="1" applyBorder="1"/>
    <xf numFmtId="182" fontId="0" fillId="0" borderId="1" xfId="0" applyNumberFormat="1" applyBorder="1"/>
    <xf numFmtId="0" fontId="38" fillId="33" borderId="12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0" fontId="38" fillId="33" borderId="14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8" fillId="33" borderId="16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38" fillId="33" borderId="19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6" fillId="0" borderId="0" xfId="0" applyFont="1" applyFill="1" applyBorder="1"/>
    <xf numFmtId="0" fontId="35" fillId="35" borderId="1" xfId="0" applyFont="1" applyFill="1" applyBorder="1" applyAlignment="1">
      <alignment horizontal="center" vertical="center" wrapText="1"/>
    </xf>
    <xf numFmtId="0" fontId="35" fillId="34" borderId="1" xfId="0" applyFont="1" applyFill="1" applyBorder="1" applyAlignment="1">
      <alignment horizontal="left" vertical="center" wrapText="1"/>
    </xf>
    <xf numFmtId="182" fontId="35" fillId="34" borderId="1" xfId="0" applyNumberFormat="1" applyFont="1" applyFill="1" applyBorder="1" applyAlignment="1">
      <alignment vertical="center" wrapText="1"/>
    </xf>
    <xf numFmtId="10" fontId="35" fillId="34" borderId="1" xfId="0" applyNumberFormat="1" applyFont="1" applyFill="1" applyBorder="1" applyAlignment="1">
      <alignment vertical="center" wrapText="1"/>
    </xf>
    <xf numFmtId="0" fontId="35" fillId="35" borderId="1" xfId="0" applyFont="1" applyFill="1" applyBorder="1" applyAlignment="1">
      <alignment horizontal="center"/>
    </xf>
    <xf numFmtId="187" fontId="0" fillId="0" borderId="1" xfId="3" applyNumberFormat="1" applyFont="1" applyBorder="1" applyAlignment="1">
      <alignment vertical="center"/>
    </xf>
    <xf numFmtId="187" fontId="2" fillId="0" borderId="1" xfId="3" applyNumberFormat="1" applyFont="1" applyBorder="1"/>
    <xf numFmtId="187" fontId="0" fillId="0" borderId="1" xfId="3" applyNumberFormat="1" applyFont="1" applyBorder="1"/>
  </cellXfs>
  <cellStyles count="84">
    <cellStyle name="20% - Énfasis1" xfId="59" builtinId="30" customBuiltin="1"/>
    <cellStyle name="20% - Énfasis2" xfId="63" builtinId="34" customBuiltin="1"/>
    <cellStyle name="20% - Énfasis3" xfId="67" builtinId="38" customBuiltin="1"/>
    <cellStyle name="20% - Énfasis4" xfId="71" builtinId="42" customBuiltin="1"/>
    <cellStyle name="20% - Énfasis5" xfId="75" builtinId="46" customBuiltin="1"/>
    <cellStyle name="20% - Énfasis6" xfId="79" builtinId="50" customBuiltin="1"/>
    <cellStyle name="40% - Énfasis1" xfId="60" builtinId="31" customBuiltin="1"/>
    <cellStyle name="40% - Énfasis2" xfId="64" builtinId="35" customBuiltin="1"/>
    <cellStyle name="40% - Énfasis3" xfId="68" builtinId="39" customBuiltin="1"/>
    <cellStyle name="40% - Énfasis4" xfId="72" builtinId="43" customBuiltin="1"/>
    <cellStyle name="40% - Énfasis5" xfId="76" builtinId="47" customBuiltin="1"/>
    <cellStyle name="40% - Énfasis6" xfId="80" builtinId="51" customBuiltin="1"/>
    <cellStyle name="60% - Énfasis1" xfId="61" builtinId="32" customBuiltin="1"/>
    <cellStyle name="60% - Énfasis2" xfId="65" builtinId="36" customBuiltin="1"/>
    <cellStyle name="60% - Énfasis3" xfId="69" builtinId="40" customBuiltin="1"/>
    <cellStyle name="60% - Énfasis4" xfId="73" builtinId="44" customBuiltin="1"/>
    <cellStyle name="60% - Énfasis5" xfId="77" builtinId="48" customBuiltin="1"/>
    <cellStyle name="60% - Énfasis6" xfId="81" builtinId="52" customBuiltin="1"/>
    <cellStyle name="Bueno" xfId="46" builtinId="26" customBuiltin="1"/>
    <cellStyle name="Cabecera 1" xfId="32"/>
    <cellStyle name="Cabecera 2" xfId="33"/>
    <cellStyle name="Cálculo" xfId="51" builtinId="22" customBuiltin="1"/>
    <cellStyle name="Cambiar to&amp;do" xfId="34"/>
    <cellStyle name="Celda de comprobación" xfId="53" builtinId="23" customBuiltin="1"/>
    <cellStyle name="Celda vinculada" xfId="52" builtinId="24" customBuiltin="1"/>
    <cellStyle name="Comma" xfId="7"/>
    <cellStyle name="Currency" xfId="8"/>
    <cellStyle name="Date" xfId="9"/>
    <cellStyle name="Diseño" xfId="35"/>
    <cellStyle name="Encabezado 1" xfId="42" builtinId="16" customBuiltin="1"/>
    <cellStyle name="Encabezado 4" xfId="45" builtinId="19" customBuiltin="1"/>
    <cellStyle name="Énfasis1" xfId="58" builtinId="29" customBuiltin="1"/>
    <cellStyle name="Énfasis2" xfId="62" builtinId="33" customBuiltin="1"/>
    <cellStyle name="Énfasis3" xfId="66" builtinId="37" customBuiltin="1"/>
    <cellStyle name="Énfasis4" xfId="70" builtinId="41" customBuiltin="1"/>
    <cellStyle name="Énfasis5" xfId="74" builtinId="45" customBuiltin="1"/>
    <cellStyle name="Énfasis6" xfId="78" builtinId="49" customBuiltin="1"/>
    <cellStyle name="Entrada" xfId="49" builtinId="20" customBuiltin="1"/>
    <cellStyle name="Euro" xfId="10"/>
    <cellStyle name="F2" xfId="11"/>
    <cellStyle name="F3" xfId="12"/>
    <cellStyle name="F4" xfId="13"/>
    <cellStyle name="F5" xfId="14"/>
    <cellStyle name="F6" xfId="15"/>
    <cellStyle name="F7" xfId="16"/>
    <cellStyle name="F8" xfId="17"/>
    <cellStyle name="Fecha" xfId="18"/>
    <cellStyle name="Fechas" xfId="36"/>
    <cellStyle name="Fijo" xfId="19"/>
    <cellStyle name="Fixed" xfId="20"/>
    <cellStyle name="Heading1" xfId="21"/>
    <cellStyle name="Heading2" xfId="22"/>
    <cellStyle name="Incorrecto" xfId="47" builtinId="27" customBuiltin="1"/>
    <cellStyle name="Millares" xfId="3" builtinId="3"/>
    <cellStyle name="Millares 2" xfId="23"/>
    <cellStyle name="Millares Sangría" xfId="37"/>
    <cellStyle name="Millares Sangría 1" xfId="38"/>
    <cellStyle name="Monetario0" xfId="39"/>
    <cellStyle name="Neutral" xfId="48" builtinId="28" customBuiltin="1"/>
    <cellStyle name="Normal" xfId="0" builtinId="0"/>
    <cellStyle name="Normal 2" xfId="4"/>
    <cellStyle name="Normal 3" xfId="24"/>
    <cellStyle name="Normal 3 2" xfId="2"/>
    <cellStyle name="Normal 3 2 2" xfId="25"/>
    <cellStyle name="Normal 3 3" xfId="6"/>
    <cellStyle name="Normal 4" xfId="26"/>
    <cellStyle name="Normal 5" xfId="27"/>
    <cellStyle name="Normal 6" xfId="28"/>
    <cellStyle name="Normal 7" xfId="31"/>
    <cellStyle name="Notas" xfId="55" builtinId="10" customBuiltin="1"/>
    <cellStyle name="Original" xfId="40"/>
    <cellStyle name="Percent" xfId="29"/>
    <cellStyle name="Porcentaje" xfId="1" builtinId="5"/>
    <cellStyle name="Porcentaje 2" xfId="5"/>
    <cellStyle name="Porcentual 2" xfId="30"/>
    <cellStyle name="Punto0" xfId="41"/>
    <cellStyle name="Salida" xfId="50" builtinId="21" customBuiltin="1"/>
    <cellStyle name="Texto de advertencia" xfId="54" builtinId="11" customBuiltin="1"/>
    <cellStyle name="Texto explicativo" xfId="56" builtinId="53" customBuiltin="1"/>
    <cellStyle name="Título 2" xfId="43" builtinId="17" customBuiltin="1"/>
    <cellStyle name="Título 3" xfId="44" builtinId="18" customBuiltin="1"/>
    <cellStyle name="Título 4" xfId="83"/>
    <cellStyle name="Título 5" xfId="82"/>
    <cellStyle name="Total" xfId="57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22411</xdr:colOff>
      <xdr:row>0</xdr:row>
      <xdr:rowOff>156883</xdr:rowOff>
    </xdr:from>
    <xdr:to>
      <xdr:col>11</xdr:col>
      <xdr:colOff>22412</xdr:colOff>
      <xdr:row>3</xdr:row>
      <xdr:rowOff>22412</xdr:rowOff>
    </xdr:to>
    <xdr:pic>
      <xdr:nvPicPr>
        <xdr:cNvPr id="2" name="Imagen 1" descr="Resultado de imagen para afp habitat peru logo">
          <a:extLst>
            <a:ext uri="{FF2B5EF4-FFF2-40B4-BE49-F238E27FC236}">
              <a16:creationId xmlns:a16="http://schemas.microsoft.com/office/drawing/2014/main" id="{C5BEA9A0-64DF-475C-9D54-92CFF46BB20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29" t="41398" r="20524" b="41572"/>
        <a:stretch/>
      </xdr:blipFill>
      <xdr:spPr bwMode="auto">
        <a:xfrm>
          <a:off x="10522323" y="156883"/>
          <a:ext cx="2106707" cy="437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10584</xdr:colOff>
      <xdr:row>0</xdr:row>
      <xdr:rowOff>169333</xdr:rowOff>
    </xdr:from>
    <xdr:to>
      <xdr:col>12</xdr:col>
      <xdr:colOff>21791</xdr:colOff>
      <xdr:row>3</xdr:row>
      <xdr:rowOff>34862</xdr:rowOff>
    </xdr:to>
    <xdr:pic>
      <xdr:nvPicPr>
        <xdr:cNvPr id="2" name="Imagen 1" descr="Resultado de imagen para afp habitat peru logo">
          <a:extLst>
            <a:ext uri="{FF2B5EF4-FFF2-40B4-BE49-F238E27FC236}">
              <a16:creationId xmlns:a16="http://schemas.microsoft.com/office/drawing/2014/main" id="{B4CBBB74-4CB9-4549-A594-74D05A2B527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29" t="41398" r="20524" b="41572"/>
        <a:stretch/>
      </xdr:blipFill>
      <xdr:spPr bwMode="auto">
        <a:xfrm>
          <a:off x="10562167" y="169333"/>
          <a:ext cx="2106707" cy="437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476250</xdr:colOff>
      <xdr:row>0</xdr:row>
      <xdr:rowOff>169333</xdr:rowOff>
    </xdr:from>
    <xdr:to>
      <xdr:col>9</xdr:col>
      <xdr:colOff>42957</xdr:colOff>
      <xdr:row>3</xdr:row>
      <xdr:rowOff>34862</xdr:rowOff>
    </xdr:to>
    <xdr:pic>
      <xdr:nvPicPr>
        <xdr:cNvPr id="2" name="Imagen 1" descr="Resultado de imagen para afp habitat peru logo">
          <a:extLst>
            <a:ext uri="{FF2B5EF4-FFF2-40B4-BE49-F238E27FC236}">
              <a16:creationId xmlns:a16="http://schemas.microsoft.com/office/drawing/2014/main" id="{983FD4E9-AE7B-46F6-BE20-640627AF962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29" t="41398" r="20524" b="41572"/>
        <a:stretch/>
      </xdr:blipFill>
      <xdr:spPr bwMode="auto">
        <a:xfrm>
          <a:off x="5894917" y="169333"/>
          <a:ext cx="2106707" cy="437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772584</xdr:colOff>
      <xdr:row>0</xdr:row>
      <xdr:rowOff>169333</xdr:rowOff>
    </xdr:from>
    <xdr:to>
      <xdr:col>9</xdr:col>
      <xdr:colOff>53541</xdr:colOff>
      <xdr:row>3</xdr:row>
      <xdr:rowOff>34862</xdr:rowOff>
    </xdr:to>
    <xdr:pic>
      <xdr:nvPicPr>
        <xdr:cNvPr id="2" name="Imagen 1" descr="Resultado de imagen para afp habitat peru logo">
          <a:extLst>
            <a:ext uri="{FF2B5EF4-FFF2-40B4-BE49-F238E27FC236}">
              <a16:creationId xmlns:a16="http://schemas.microsoft.com/office/drawing/2014/main" id="{8E91E13D-15DD-4599-9B8A-4BA6C4007B1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29" t="41398" r="20524" b="41572"/>
        <a:stretch/>
      </xdr:blipFill>
      <xdr:spPr bwMode="auto">
        <a:xfrm>
          <a:off x="6582834" y="169333"/>
          <a:ext cx="2106707" cy="437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751416</xdr:colOff>
      <xdr:row>0</xdr:row>
      <xdr:rowOff>127000</xdr:rowOff>
    </xdr:from>
    <xdr:to>
      <xdr:col>9</xdr:col>
      <xdr:colOff>32373</xdr:colOff>
      <xdr:row>3</xdr:row>
      <xdr:rowOff>24279</xdr:rowOff>
    </xdr:to>
    <xdr:pic>
      <xdr:nvPicPr>
        <xdr:cNvPr id="2" name="Imagen 1" descr="Resultado de imagen para afp habitat peru logo">
          <a:extLst>
            <a:ext uri="{FF2B5EF4-FFF2-40B4-BE49-F238E27FC236}">
              <a16:creationId xmlns:a16="http://schemas.microsoft.com/office/drawing/2014/main" id="{31C3FE61-357C-4FAF-84AA-A5043EF3FCD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29" t="41398" r="20524" b="41572"/>
        <a:stretch/>
      </xdr:blipFill>
      <xdr:spPr bwMode="auto">
        <a:xfrm>
          <a:off x="6561666" y="127000"/>
          <a:ext cx="2106707" cy="437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666750</xdr:colOff>
      <xdr:row>0</xdr:row>
      <xdr:rowOff>148167</xdr:rowOff>
    </xdr:from>
    <xdr:to>
      <xdr:col>13</xdr:col>
      <xdr:colOff>85290</xdr:colOff>
      <xdr:row>3</xdr:row>
      <xdr:rowOff>13696</xdr:rowOff>
    </xdr:to>
    <xdr:pic>
      <xdr:nvPicPr>
        <xdr:cNvPr id="2" name="Imagen 1" descr="Resultado de imagen para afp habitat peru logo">
          <a:extLst>
            <a:ext uri="{FF2B5EF4-FFF2-40B4-BE49-F238E27FC236}">
              <a16:creationId xmlns:a16="http://schemas.microsoft.com/office/drawing/2014/main" id="{E8302829-2BBF-4457-9B31-1D6CFF2CC3F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29" t="41398" r="20524" b="41572"/>
        <a:stretch/>
      </xdr:blipFill>
      <xdr:spPr bwMode="auto">
        <a:xfrm>
          <a:off x="10011833" y="148167"/>
          <a:ext cx="2106707" cy="437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412750</xdr:colOff>
      <xdr:row>0</xdr:row>
      <xdr:rowOff>179916</xdr:rowOff>
    </xdr:from>
    <xdr:to>
      <xdr:col>11</xdr:col>
      <xdr:colOff>32374</xdr:colOff>
      <xdr:row>3</xdr:row>
      <xdr:rowOff>45445</xdr:rowOff>
    </xdr:to>
    <xdr:pic>
      <xdr:nvPicPr>
        <xdr:cNvPr id="2" name="Imagen 1" descr="Resultado de imagen para afp habitat peru logo">
          <a:extLst>
            <a:ext uri="{FF2B5EF4-FFF2-40B4-BE49-F238E27FC236}">
              <a16:creationId xmlns:a16="http://schemas.microsoft.com/office/drawing/2014/main" id="{7B66DD82-8EDC-4B18-B761-7FBC328DF0A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29" t="41398" r="20524" b="41572"/>
        <a:stretch/>
      </xdr:blipFill>
      <xdr:spPr bwMode="auto">
        <a:xfrm>
          <a:off x="11271250" y="179916"/>
          <a:ext cx="2106707" cy="437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465667</xdr:colOff>
      <xdr:row>0</xdr:row>
      <xdr:rowOff>169333</xdr:rowOff>
    </xdr:from>
    <xdr:to>
      <xdr:col>9</xdr:col>
      <xdr:colOff>42957</xdr:colOff>
      <xdr:row>3</xdr:row>
      <xdr:rowOff>34862</xdr:rowOff>
    </xdr:to>
    <xdr:pic>
      <xdr:nvPicPr>
        <xdr:cNvPr id="2" name="Imagen 1" descr="Resultado de imagen para afp habitat peru logo">
          <a:extLst>
            <a:ext uri="{FF2B5EF4-FFF2-40B4-BE49-F238E27FC236}">
              <a16:creationId xmlns:a16="http://schemas.microsoft.com/office/drawing/2014/main" id="{2A05BF58-E06D-4DE4-9479-2445D645A59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29" t="41398" r="20524" b="41572"/>
        <a:stretch/>
      </xdr:blipFill>
      <xdr:spPr bwMode="auto">
        <a:xfrm>
          <a:off x="7831667" y="169333"/>
          <a:ext cx="2106707" cy="437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994833</xdr:colOff>
      <xdr:row>0</xdr:row>
      <xdr:rowOff>148166</xdr:rowOff>
    </xdr:from>
    <xdr:to>
      <xdr:col>6</xdr:col>
      <xdr:colOff>53540</xdr:colOff>
      <xdr:row>3</xdr:row>
      <xdr:rowOff>13695</xdr:rowOff>
    </xdr:to>
    <xdr:pic>
      <xdr:nvPicPr>
        <xdr:cNvPr id="2" name="Imagen 1" descr="Resultado de imagen para afp habitat peru logo">
          <a:extLst>
            <a:ext uri="{FF2B5EF4-FFF2-40B4-BE49-F238E27FC236}">
              <a16:creationId xmlns:a16="http://schemas.microsoft.com/office/drawing/2014/main" id="{F5C602E0-B9C3-4E79-BB38-5B9548FBA03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29" t="41398" r="20524" b="41572"/>
        <a:stretch/>
      </xdr:blipFill>
      <xdr:spPr bwMode="auto">
        <a:xfrm>
          <a:off x="6858000" y="148166"/>
          <a:ext cx="2106707" cy="437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740833</xdr:colOff>
      <xdr:row>0</xdr:row>
      <xdr:rowOff>169334</xdr:rowOff>
    </xdr:from>
    <xdr:to>
      <xdr:col>14</xdr:col>
      <xdr:colOff>21790</xdr:colOff>
      <xdr:row>3</xdr:row>
      <xdr:rowOff>34863</xdr:rowOff>
    </xdr:to>
    <xdr:pic>
      <xdr:nvPicPr>
        <xdr:cNvPr id="2" name="Imagen 1" descr="Resultado de imagen para afp habitat peru logo">
          <a:extLst>
            <a:ext uri="{FF2B5EF4-FFF2-40B4-BE49-F238E27FC236}">
              <a16:creationId xmlns:a16="http://schemas.microsoft.com/office/drawing/2014/main" id="{D4F2D790-4DA2-4732-93B4-A28511D8EAE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29" t="41398" r="20524" b="41572"/>
        <a:stretch/>
      </xdr:blipFill>
      <xdr:spPr bwMode="auto">
        <a:xfrm>
          <a:off x="11292416" y="169334"/>
          <a:ext cx="2106707" cy="437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719666</xdr:colOff>
      <xdr:row>0</xdr:row>
      <xdr:rowOff>148166</xdr:rowOff>
    </xdr:from>
    <xdr:to>
      <xdr:col>7</xdr:col>
      <xdr:colOff>42956</xdr:colOff>
      <xdr:row>3</xdr:row>
      <xdr:rowOff>13695</xdr:rowOff>
    </xdr:to>
    <xdr:pic>
      <xdr:nvPicPr>
        <xdr:cNvPr id="2" name="Imagen 1" descr="Resultado de imagen para afp habitat peru logo">
          <a:extLst>
            <a:ext uri="{FF2B5EF4-FFF2-40B4-BE49-F238E27FC236}">
              <a16:creationId xmlns:a16="http://schemas.microsoft.com/office/drawing/2014/main" id="{5BB1B00D-8392-4687-8677-33D9F8C2BB6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29" t="41398" r="20524" b="41572"/>
        <a:stretch/>
      </xdr:blipFill>
      <xdr:spPr bwMode="auto">
        <a:xfrm>
          <a:off x="7641166" y="148166"/>
          <a:ext cx="2106707" cy="437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0</xdr:row>
      <xdr:rowOff>169333</xdr:rowOff>
    </xdr:from>
    <xdr:to>
      <xdr:col>9</xdr:col>
      <xdr:colOff>32373</xdr:colOff>
      <xdr:row>3</xdr:row>
      <xdr:rowOff>34862</xdr:rowOff>
    </xdr:to>
    <xdr:pic>
      <xdr:nvPicPr>
        <xdr:cNvPr id="2" name="Imagen 1" descr="Resultado de imagen para afp habitat peru logo">
          <a:extLst>
            <a:ext uri="{FF2B5EF4-FFF2-40B4-BE49-F238E27FC236}">
              <a16:creationId xmlns:a16="http://schemas.microsoft.com/office/drawing/2014/main" id="{A654320C-C026-4C95-9DFF-C6F03E68EB1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29" t="41398" r="20524" b="41572"/>
        <a:stretch/>
      </xdr:blipFill>
      <xdr:spPr bwMode="auto">
        <a:xfrm>
          <a:off x="9567333" y="169333"/>
          <a:ext cx="2106707" cy="437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550333</xdr:colOff>
      <xdr:row>0</xdr:row>
      <xdr:rowOff>105833</xdr:rowOff>
    </xdr:from>
    <xdr:to>
      <xdr:col>6</xdr:col>
      <xdr:colOff>32373</xdr:colOff>
      <xdr:row>2</xdr:row>
      <xdr:rowOff>161862</xdr:rowOff>
    </xdr:to>
    <xdr:pic>
      <xdr:nvPicPr>
        <xdr:cNvPr id="2" name="Imagen 1" descr="Resultado de imagen para afp habitat peru logo">
          <a:extLst>
            <a:ext uri="{FF2B5EF4-FFF2-40B4-BE49-F238E27FC236}">
              <a16:creationId xmlns:a16="http://schemas.microsoft.com/office/drawing/2014/main" id="{4D128BF9-07FE-4D33-86ED-006A23BC3FA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29" t="41398" r="20524" b="41572"/>
        <a:stretch/>
      </xdr:blipFill>
      <xdr:spPr bwMode="auto">
        <a:xfrm>
          <a:off x="9006416" y="105833"/>
          <a:ext cx="2106707" cy="437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N42"/>
  <sheetViews>
    <sheetView showGridLines="0" tabSelected="1" zoomScale="85" zoomScaleNormal="85" workbookViewId="0">
      <selection activeCell="A6" sqref="A6:K6"/>
    </sheetView>
  </sheetViews>
  <sheetFormatPr baseColWidth="10" defaultRowHeight="15" x14ac:dyDescent="0.25"/>
  <cols>
    <col min="1" max="1" width="40.85546875" style="3" customWidth="1"/>
    <col min="2" max="2" width="14.42578125" style="8" customWidth="1"/>
    <col min="3" max="3" width="12.140625" style="3" customWidth="1"/>
    <col min="4" max="4" width="15.5703125" style="8" customWidth="1"/>
    <col min="5" max="5" width="17.28515625" style="3" customWidth="1"/>
    <col min="6" max="6" width="17.28515625" style="8" customWidth="1"/>
    <col min="7" max="7" width="11.42578125" style="3"/>
    <col min="8" max="8" width="17" style="8" customWidth="1"/>
    <col min="9" max="9" width="11.42578125" style="3"/>
    <col min="10" max="10" width="20.140625" style="3" customWidth="1"/>
    <col min="11" max="11" width="11.42578125" style="3" customWidth="1"/>
    <col min="12" max="12" width="14.140625" style="3" customWidth="1"/>
    <col min="13" max="13" width="14.140625" style="10" customWidth="1"/>
    <col min="14" max="14" width="14.140625" style="9" customWidth="1"/>
    <col min="15" max="15" width="11.42578125" style="3" customWidth="1"/>
    <col min="16" max="16384" width="11.42578125" style="3"/>
  </cols>
  <sheetData>
    <row r="2" spans="1:11" x14ac:dyDescent="0.25">
      <c r="D2"/>
    </row>
    <row r="5" spans="1:11" ht="15.75" x14ac:dyDescent="0.25">
      <c r="A5" s="32" t="s">
        <v>4</v>
      </c>
      <c r="B5" s="33"/>
      <c r="C5" s="33"/>
      <c r="D5" s="33"/>
      <c r="E5" s="33"/>
      <c r="F5" s="33"/>
      <c r="G5" s="33"/>
      <c r="H5" s="33"/>
      <c r="I5" s="33"/>
      <c r="J5" s="33"/>
      <c r="K5" s="34"/>
    </row>
    <row r="6" spans="1:11" ht="15.75" x14ac:dyDescent="0.25">
      <c r="A6" s="35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7"/>
    </row>
    <row r="7" spans="1:11" ht="15.75" x14ac:dyDescent="0.25">
      <c r="A7" s="35" t="s">
        <v>21</v>
      </c>
      <c r="B7" s="36"/>
      <c r="C7" s="36"/>
      <c r="D7" s="36"/>
      <c r="E7" s="36"/>
      <c r="F7" s="36"/>
      <c r="G7" s="36"/>
      <c r="H7" s="36"/>
      <c r="I7" s="36"/>
      <c r="J7" s="36"/>
      <c r="K7" s="37"/>
    </row>
    <row r="8" spans="1:11" ht="15.75" x14ac:dyDescent="0.25">
      <c r="A8" s="38" t="s">
        <v>408</v>
      </c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x14ac:dyDescent="0.25">
      <c r="A9" s="1"/>
      <c r="B9" s="5"/>
      <c r="C9" s="1"/>
      <c r="D9" s="5"/>
      <c r="E9" s="1"/>
      <c r="F9" s="5"/>
      <c r="G9" s="1"/>
      <c r="H9" s="5"/>
      <c r="I9" s="1"/>
    </row>
    <row r="10" spans="1:11" ht="15" customHeight="1" x14ac:dyDescent="0.25">
      <c r="A10" s="41" t="s">
        <v>33</v>
      </c>
      <c r="B10" s="42" t="s">
        <v>29</v>
      </c>
      <c r="C10" s="43"/>
      <c r="D10" s="42" t="s">
        <v>30</v>
      </c>
      <c r="E10" s="43"/>
      <c r="F10" s="42" t="s">
        <v>31</v>
      </c>
      <c r="G10" s="43"/>
      <c r="H10" s="42" t="s">
        <v>32</v>
      </c>
      <c r="I10" s="43"/>
      <c r="J10" s="42" t="s">
        <v>5</v>
      </c>
      <c r="K10" s="43"/>
    </row>
    <row r="11" spans="1:11" ht="15.75" x14ac:dyDescent="0.25">
      <c r="A11" s="44"/>
      <c r="B11" s="45" t="s">
        <v>12</v>
      </c>
      <c r="C11" s="46" t="s">
        <v>13</v>
      </c>
      <c r="D11" s="45" t="s">
        <v>12</v>
      </c>
      <c r="E11" s="46" t="s">
        <v>13</v>
      </c>
      <c r="F11" s="45" t="s">
        <v>12</v>
      </c>
      <c r="G11" s="46" t="s">
        <v>13</v>
      </c>
      <c r="H11" s="45" t="s">
        <v>12</v>
      </c>
      <c r="I11" s="46" t="s">
        <v>13</v>
      </c>
      <c r="J11" s="45" t="s">
        <v>12</v>
      </c>
      <c r="K11" s="46" t="s">
        <v>13</v>
      </c>
    </row>
    <row r="12" spans="1:11" x14ac:dyDescent="0.25">
      <c r="A12" s="16" t="s">
        <v>340</v>
      </c>
      <c r="B12" s="22">
        <v>19787.710109108499</v>
      </c>
      <c r="C12" s="17">
        <v>1.0022758666279068</v>
      </c>
      <c r="D12" s="22">
        <v>231919.26141287462</v>
      </c>
      <c r="E12" s="17">
        <v>0.76335789972073187</v>
      </c>
      <c r="F12" s="22">
        <v>2716765.4116141852</v>
      </c>
      <c r="G12" s="17">
        <v>0.57663180929114577</v>
      </c>
      <c r="H12" s="22">
        <v>340377.31830428948</v>
      </c>
      <c r="I12" s="17">
        <v>0.39810075978961873</v>
      </c>
      <c r="J12" s="22">
        <v>3308849.7014404573</v>
      </c>
      <c r="K12" s="17">
        <v>0.5617742403194067</v>
      </c>
    </row>
    <row r="13" spans="1:11" x14ac:dyDescent="0.25">
      <c r="A13" s="18" t="s">
        <v>34</v>
      </c>
      <c r="B13" s="22">
        <v>1164.5564274999999</v>
      </c>
      <c r="C13" s="17">
        <v>5.8986451498113643E-2</v>
      </c>
      <c r="D13" s="22">
        <v>87897.101540565403</v>
      </c>
      <c r="E13" s="17">
        <v>0.28931166137208614</v>
      </c>
      <c r="F13" s="22">
        <v>1134887.006081424</v>
      </c>
      <c r="G13" s="17">
        <v>0.24087907806103864</v>
      </c>
      <c r="H13" s="22">
        <v>43245.612585395</v>
      </c>
      <c r="I13" s="17">
        <v>5.0579490177493087E-2</v>
      </c>
      <c r="J13" s="22">
        <v>1267194.2766348845</v>
      </c>
      <c r="K13" s="17">
        <v>0.21514337800951114</v>
      </c>
    </row>
    <row r="14" spans="1:11" x14ac:dyDescent="0.25">
      <c r="A14" s="19" t="s">
        <v>35</v>
      </c>
      <c r="B14" s="23">
        <v>1164.5564274999999</v>
      </c>
      <c r="C14" s="20">
        <v>5.8986451498113643E-2</v>
      </c>
      <c r="D14" s="23">
        <v>83895.672356355397</v>
      </c>
      <c r="E14" s="20">
        <v>0.27614103225171321</v>
      </c>
      <c r="F14" s="23">
        <v>1133924.1379074741</v>
      </c>
      <c r="G14" s="20">
        <v>0.24067470987566641</v>
      </c>
      <c r="H14" s="23">
        <v>43245.612585395</v>
      </c>
      <c r="I14" s="20">
        <v>5.0579490177493087E-2</v>
      </c>
      <c r="J14" s="23">
        <v>1262229.9792767246</v>
      </c>
      <c r="K14" s="20">
        <v>0.21430054299772869</v>
      </c>
    </row>
    <row r="15" spans="1:11" x14ac:dyDescent="0.25">
      <c r="A15" s="19" t="s">
        <v>36</v>
      </c>
      <c r="B15" s="23">
        <v>0</v>
      </c>
      <c r="C15" s="20">
        <v>0</v>
      </c>
      <c r="D15" s="23">
        <v>4001.4291842100001</v>
      </c>
      <c r="E15" s="20">
        <v>1.3170629120372925E-2</v>
      </c>
      <c r="F15" s="23">
        <v>962.86817394999991</v>
      </c>
      <c r="G15" s="20">
        <v>2.0436818537223722E-4</v>
      </c>
      <c r="H15" s="23">
        <v>0</v>
      </c>
      <c r="I15" s="20">
        <v>0</v>
      </c>
      <c r="J15" s="23">
        <v>4964.2973581599999</v>
      </c>
      <c r="K15" s="20">
        <v>8.4283501178246444E-4</v>
      </c>
    </row>
    <row r="16" spans="1:11" x14ac:dyDescent="0.25">
      <c r="A16" s="18" t="s">
        <v>37</v>
      </c>
      <c r="B16" s="22">
        <v>18623.153681608499</v>
      </c>
      <c r="C16" s="17">
        <v>0.94328941512979314</v>
      </c>
      <c r="D16" s="22">
        <v>56361.749276937699</v>
      </c>
      <c r="E16" s="17">
        <v>0.18551364078396129</v>
      </c>
      <c r="F16" s="22">
        <v>511021.141665345</v>
      </c>
      <c r="G16" s="17">
        <v>0.10846392708210825</v>
      </c>
      <c r="H16" s="22">
        <v>72445.794239850497</v>
      </c>
      <c r="I16" s="17">
        <v>8.4731632160824313E-2</v>
      </c>
      <c r="J16" s="22">
        <v>658451.83886374172</v>
      </c>
      <c r="K16" s="17">
        <v>0.11179150307237105</v>
      </c>
    </row>
    <row r="17" spans="1:11" x14ac:dyDescent="0.25">
      <c r="A17" s="19" t="s">
        <v>38</v>
      </c>
      <c r="B17" s="23">
        <v>0</v>
      </c>
      <c r="C17" s="20">
        <v>0</v>
      </c>
      <c r="D17" s="23">
        <v>3046.5523245003997</v>
      </c>
      <c r="E17" s="20">
        <v>1.0027669843600304E-2</v>
      </c>
      <c r="F17" s="23">
        <v>140489.31614104999</v>
      </c>
      <c r="G17" s="20">
        <v>2.9818772061131479E-2</v>
      </c>
      <c r="H17" s="23">
        <v>43150.850037499993</v>
      </c>
      <c r="I17" s="20">
        <v>5.0468657168688202E-2</v>
      </c>
      <c r="J17" s="23">
        <v>186686.71850305039</v>
      </c>
      <c r="K17" s="20">
        <v>3.1695543444937371E-2</v>
      </c>
    </row>
    <row r="18" spans="1:11" x14ac:dyDescent="0.25">
      <c r="A18" s="19" t="s">
        <v>39</v>
      </c>
      <c r="B18" s="23">
        <v>0</v>
      </c>
      <c r="C18" s="20">
        <v>0</v>
      </c>
      <c r="D18" s="23">
        <v>484.50389136680002</v>
      </c>
      <c r="E18" s="20">
        <v>1.5947354724533047E-3</v>
      </c>
      <c r="F18" s="23">
        <v>9044.0726388480998</v>
      </c>
      <c r="G18" s="20">
        <v>1.9195989270199591E-3</v>
      </c>
      <c r="H18" s="23">
        <v>969.00778273369997</v>
      </c>
      <c r="I18" s="20">
        <v>1.1333385446191122E-3</v>
      </c>
      <c r="J18" s="23">
        <v>10497.584312948598</v>
      </c>
      <c r="K18" s="20">
        <v>1.7822726883086689E-3</v>
      </c>
    </row>
    <row r="19" spans="1:11" x14ac:dyDescent="0.25">
      <c r="A19" s="19" t="s">
        <v>40</v>
      </c>
      <c r="B19" s="23">
        <v>0</v>
      </c>
      <c r="C19" s="20">
        <v>0</v>
      </c>
      <c r="D19" s="23">
        <v>13399.824358235903</v>
      </c>
      <c r="E19" s="20">
        <v>4.4105270586041218E-2</v>
      </c>
      <c r="F19" s="23">
        <v>129143.26839932629</v>
      </c>
      <c r="G19" s="20">
        <v>2.7410580316034654E-2</v>
      </c>
      <c r="H19" s="23">
        <v>8879.9925762755011</v>
      </c>
      <c r="I19" s="20">
        <v>1.0385920569422679E-2</v>
      </c>
      <c r="J19" s="23">
        <v>151423.08533383772</v>
      </c>
      <c r="K19" s="20">
        <v>2.5708507912343487E-2</v>
      </c>
    </row>
    <row r="20" spans="1:11" x14ac:dyDescent="0.25">
      <c r="A20" s="19" t="s">
        <v>409</v>
      </c>
      <c r="B20" s="23">
        <v>315.07861999999994</v>
      </c>
      <c r="C20" s="20">
        <v>1.5959183512146799E-2</v>
      </c>
      <c r="D20" s="23">
        <v>189.78803109999998</v>
      </c>
      <c r="E20" s="20">
        <v>6.2468374523974037E-4</v>
      </c>
      <c r="F20" s="23">
        <v>3183.7863105500001</v>
      </c>
      <c r="G20" s="20">
        <v>6.7575671156606476E-4</v>
      </c>
      <c r="H20" s="23">
        <v>163.79905155</v>
      </c>
      <c r="I20" s="20">
        <v>1.9157718028843217E-4</v>
      </c>
      <c r="J20" s="23">
        <v>3852.4520132000002</v>
      </c>
      <c r="K20" s="20">
        <v>6.5406666919329824E-4</v>
      </c>
    </row>
    <row r="21" spans="1:11" x14ac:dyDescent="0.25">
      <c r="A21" s="19" t="s">
        <v>41</v>
      </c>
      <c r="B21" s="23">
        <v>6467.8769579645004</v>
      </c>
      <c r="C21" s="20">
        <v>0.32760723436627104</v>
      </c>
      <c r="D21" s="23">
        <v>1522.4451070099999</v>
      </c>
      <c r="E21" s="20">
        <v>5.0110995190619486E-3</v>
      </c>
      <c r="F21" s="23">
        <v>4421.5798587200006</v>
      </c>
      <c r="G21" s="20">
        <v>9.3847764071176322E-4</v>
      </c>
      <c r="H21" s="23">
        <v>262.29568699999999</v>
      </c>
      <c r="I21" s="20">
        <v>3.0677752796351383E-4</v>
      </c>
      <c r="J21" s="23">
        <v>12674.1976106945</v>
      </c>
      <c r="K21" s="20">
        <v>2.1518166060266633E-3</v>
      </c>
    </row>
    <row r="22" spans="1:11" x14ac:dyDescent="0.25">
      <c r="A22" s="19" t="s">
        <v>42</v>
      </c>
      <c r="B22" s="23">
        <v>11840.198103643999</v>
      </c>
      <c r="C22" s="20">
        <v>0.59972299725137534</v>
      </c>
      <c r="D22" s="23">
        <v>5430.45</v>
      </c>
      <c r="E22" s="20">
        <v>1.7874224336885215E-2</v>
      </c>
      <c r="F22" s="23">
        <v>57433.450000000004</v>
      </c>
      <c r="G22" s="20">
        <v>1.2190214895166564E-2</v>
      </c>
      <c r="H22" s="23">
        <v>6369.9</v>
      </c>
      <c r="I22" s="20">
        <v>7.450149858448823E-3</v>
      </c>
      <c r="J22" s="23">
        <v>81073.998103644</v>
      </c>
      <c r="K22" s="20">
        <v>1.3764687974344735E-2</v>
      </c>
    </row>
    <row r="23" spans="1:11" x14ac:dyDescent="0.25">
      <c r="A23" s="19" t="s">
        <v>43</v>
      </c>
      <c r="B23" s="23">
        <v>0</v>
      </c>
      <c r="C23" s="20">
        <v>0</v>
      </c>
      <c r="D23" s="23">
        <v>32288.185564724597</v>
      </c>
      <c r="E23" s="20">
        <v>0.10627595728067957</v>
      </c>
      <c r="F23" s="23">
        <v>167305.66831685061</v>
      </c>
      <c r="G23" s="20">
        <v>3.5510526530477773E-2</v>
      </c>
      <c r="H23" s="23">
        <v>12649.9491047913</v>
      </c>
      <c r="I23" s="20">
        <v>1.4795211311393542E-2</v>
      </c>
      <c r="J23" s="23">
        <v>212243.80298636653</v>
      </c>
      <c r="K23" s="20">
        <v>3.6034607777216829E-2</v>
      </c>
    </row>
    <row r="24" spans="1:11" x14ac:dyDescent="0.25">
      <c r="A24" s="18" t="s">
        <v>44</v>
      </c>
      <c r="B24" s="22">
        <v>0</v>
      </c>
      <c r="C24" s="17">
        <v>0</v>
      </c>
      <c r="D24" s="22">
        <v>68943.610878718595</v>
      </c>
      <c r="E24" s="17">
        <v>0.22692660229651987</v>
      </c>
      <c r="F24" s="22">
        <v>913036.07161492889</v>
      </c>
      <c r="G24" s="17">
        <v>0.19379135190424171</v>
      </c>
      <c r="H24" s="22">
        <v>204157.0940274474</v>
      </c>
      <c r="I24" s="17">
        <v>0.23877940708172976</v>
      </c>
      <c r="J24" s="22">
        <v>1186136.7765210948</v>
      </c>
      <c r="K24" s="17">
        <v>0.20138149105260555</v>
      </c>
    </row>
    <row r="25" spans="1:11" x14ac:dyDescent="0.25">
      <c r="A25" s="19" t="s">
        <v>38</v>
      </c>
      <c r="B25" s="23">
        <v>0</v>
      </c>
      <c r="C25" s="20">
        <v>0</v>
      </c>
      <c r="D25" s="23">
        <v>8217.1067696694972</v>
      </c>
      <c r="E25" s="20">
        <v>2.7046452835623347E-2</v>
      </c>
      <c r="F25" s="23">
        <v>363360.7521969995</v>
      </c>
      <c r="G25" s="20">
        <v>7.7123099060752737E-2</v>
      </c>
      <c r="H25" s="23">
        <v>150354.9296329128</v>
      </c>
      <c r="I25" s="20">
        <v>0.17585311507586118</v>
      </c>
      <c r="J25" s="23">
        <v>521932.78859958181</v>
      </c>
      <c r="K25" s="20">
        <v>8.8613392045482076E-2</v>
      </c>
    </row>
    <row r="26" spans="1:11" x14ac:dyDescent="0.25">
      <c r="A26" s="19" t="s">
        <v>45</v>
      </c>
      <c r="B26" s="23">
        <v>0</v>
      </c>
      <c r="C26" s="20">
        <v>0</v>
      </c>
      <c r="D26" s="23">
        <v>1258.3240010956001</v>
      </c>
      <c r="E26" s="20">
        <v>4.14174985205089E-3</v>
      </c>
      <c r="F26" s="23">
        <v>36452.6341835372</v>
      </c>
      <c r="G26" s="20">
        <v>7.7370494753878265E-3</v>
      </c>
      <c r="H26" s="23">
        <v>19334.0482358956</v>
      </c>
      <c r="I26" s="20">
        <v>2.2612844271950944E-2</v>
      </c>
      <c r="J26" s="23">
        <v>57045.0064205284</v>
      </c>
      <c r="K26" s="20">
        <v>9.685062193050686E-3</v>
      </c>
    </row>
    <row r="27" spans="1:11" x14ac:dyDescent="0.25">
      <c r="A27" s="19" t="s">
        <v>46</v>
      </c>
      <c r="B27" s="23">
        <v>0</v>
      </c>
      <c r="C27" s="20">
        <v>0</v>
      </c>
      <c r="D27" s="23">
        <v>59069.534397393698</v>
      </c>
      <c r="E27" s="20">
        <v>0.1944262647284061</v>
      </c>
      <c r="F27" s="23">
        <v>509295.90425268264</v>
      </c>
      <c r="G27" s="20">
        <v>0.10809774648864687</v>
      </c>
      <c r="H27" s="23">
        <v>30664.987302996495</v>
      </c>
      <c r="I27" s="20">
        <v>3.5865359081736652E-2</v>
      </c>
      <c r="J27" s="23">
        <v>599030.42595307273</v>
      </c>
      <c r="K27" s="20">
        <v>0.10170297620997994</v>
      </c>
    </row>
    <row r="28" spans="1:11" x14ac:dyDescent="0.25">
      <c r="A28" s="19" t="s">
        <v>47</v>
      </c>
      <c r="B28" s="23">
        <v>0</v>
      </c>
      <c r="C28" s="20">
        <v>0</v>
      </c>
      <c r="D28" s="23">
        <v>86.728920991999999</v>
      </c>
      <c r="E28" s="20">
        <v>2.8546661700356354E-4</v>
      </c>
      <c r="F28" s="23">
        <v>99.118766847999993</v>
      </c>
      <c r="G28" s="20">
        <v>2.1037898089371807E-5</v>
      </c>
      <c r="H28" s="23">
        <v>0</v>
      </c>
      <c r="I28" s="20">
        <v>0</v>
      </c>
      <c r="J28" s="23">
        <v>185.84768783999999</v>
      </c>
      <c r="K28" s="20">
        <v>3.1553093392541633E-5</v>
      </c>
    </row>
    <row r="29" spans="1:11" x14ac:dyDescent="0.25">
      <c r="A29" s="19" t="s">
        <v>48</v>
      </c>
      <c r="B29" s="23">
        <v>0</v>
      </c>
      <c r="C29" s="20">
        <v>0</v>
      </c>
      <c r="D29" s="23">
        <v>311.91678956779998</v>
      </c>
      <c r="E29" s="20">
        <v>1.0266682634359722E-3</v>
      </c>
      <c r="F29" s="23">
        <v>3827.6622148615998</v>
      </c>
      <c r="G29" s="20">
        <v>8.1241898136490338E-4</v>
      </c>
      <c r="H29" s="23">
        <v>3803.1288556425002</v>
      </c>
      <c r="I29" s="20">
        <v>4.4480886521809778E-3</v>
      </c>
      <c r="J29" s="23">
        <v>7942.7078600718996</v>
      </c>
      <c r="K29" s="20">
        <v>1.348507510700291E-3</v>
      </c>
    </row>
    <row r="30" spans="1:11" x14ac:dyDescent="0.25">
      <c r="A30" s="19" t="s">
        <v>49</v>
      </c>
      <c r="B30" s="23">
        <v>0</v>
      </c>
      <c r="C30" s="20">
        <v>0</v>
      </c>
      <c r="D30" s="23">
        <v>0</v>
      </c>
      <c r="E30" s="20">
        <v>0</v>
      </c>
      <c r="F30" s="23">
        <v>6954.3231618</v>
      </c>
      <c r="G30" s="20">
        <v>1.476050869184703E-3</v>
      </c>
      <c r="H30" s="23">
        <v>3389.6796948000001</v>
      </c>
      <c r="I30" s="20">
        <v>3.9645240425126094E-3</v>
      </c>
      <c r="J30" s="23">
        <v>10344.0028566</v>
      </c>
      <c r="K30" s="20">
        <v>1.7561977336409418E-3</v>
      </c>
    </row>
    <row r="31" spans="1:11" x14ac:dyDescent="0.25">
      <c r="A31" s="18" t="s">
        <v>410</v>
      </c>
      <c r="B31" s="22">
        <v>0</v>
      </c>
      <c r="C31" s="17">
        <v>0</v>
      </c>
      <c r="D31" s="22">
        <v>0</v>
      </c>
      <c r="E31" s="17">
        <v>0</v>
      </c>
      <c r="F31" s="22">
        <v>6954.3231618</v>
      </c>
      <c r="G31" s="17">
        <v>1.476050869184703E-3</v>
      </c>
      <c r="H31" s="22">
        <v>3389.6796948000001</v>
      </c>
      <c r="I31" s="17">
        <v>3.9645240425126094E-3</v>
      </c>
      <c r="J31" s="22">
        <v>10344.0028566</v>
      </c>
      <c r="K31" s="17">
        <v>1.7561977336409418E-3</v>
      </c>
    </row>
    <row r="32" spans="1:11" x14ac:dyDescent="0.25">
      <c r="A32" s="19" t="s">
        <v>50</v>
      </c>
      <c r="B32" s="23">
        <v>0</v>
      </c>
      <c r="C32" s="20">
        <v>0</v>
      </c>
      <c r="D32" s="23">
        <v>18716.799716652898</v>
      </c>
      <c r="E32" s="20">
        <v>6.1605995268164439E-2</v>
      </c>
      <c r="F32" s="23">
        <v>150866.86909068684</v>
      </c>
      <c r="G32" s="20">
        <v>3.2021401374572392E-2</v>
      </c>
      <c r="H32" s="23">
        <v>17139.137756796597</v>
      </c>
      <c r="I32" s="20">
        <v>2.0045706327058991E-2</v>
      </c>
      <c r="J32" s="23">
        <v>186722.80656413635</v>
      </c>
      <c r="K32" s="20">
        <v>3.1701670451278079E-2</v>
      </c>
    </row>
    <row r="33" spans="1:11" x14ac:dyDescent="0.25">
      <c r="A33" s="18" t="s">
        <v>51</v>
      </c>
      <c r="B33" s="22">
        <v>0</v>
      </c>
      <c r="C33" s="17">
        <v>0</v>
      </c>
      <c r="D33" s="22">
        <v>18716.799716652898</v>
      </c>
      <c r="E33" s="17">
        <v>6.1605995268164439E-2</v>
      </c>
      <c r="F33" s="22">
        <v>150866.86909068684</v>
      </c>
      <c r="G33" s="17">
        <v>3.2021401374572392E-2</v>
      </c>
      <c r="H33" s="22">
        <v>17139.137756796597</v>
      </c>
      <c r="I33" s="17">
        <v>2.0045706327058991E-2</v>
      </c>
      <c r="J33" s="22">
        <v>186722.80656413635</v>
      </c>
      <c r="K33" s="17">
        <v>3.1701670451278079E-2</v>
      </c>
    </row>
    <row r="34" spans="1:11" x14ac:dyDescent="0.25">
      <c r="A34" s="19" t="s">
        <v>391</v>
      </c>
      <c r="B34" s="23">
        <v>0</v>
      </c>
      <c r="C34" s="20">
        <v>0</v>
      </c>
      <c r="D34" s="23">
        <v>79016.781142643013</v>
      </c>
      <c r="E34" s="20">
        <v>0.26008225331642176</v>
      </c>
      <c r="F34" s="23">
        <v>2035215.9621575831</v>
      </c>
      <c r="G34" s="20">
        <v>0.43197335240655255</v>
      </c>
      <c r="H34" s="23">
        <v>515297.93994202057</v>
      </c>
      <c r="I34" s="20">
        <v>0.60268557972935444</v>
      </c>
      <c r="J34" s="23">
        <v>2629530.6832422465</v>
      </c>
      <c r="K34" s="20">
        <v>0.44643992180482117</v>
      </c>
    </row>
    <row r="35" spans="1:11" x14ac:dyDescent="0.25">
      <c r="A35" s="16" t="s">
        <v>37</v>
      </c>
      <c r="B35" s="22">
        <v>0</v>
      </c>
      <c r="C35" s="17">
        <v>0</v>
      </c>
      <c r="D35" s="22">
        <v>466.62831499999999</v>
      </c>
      <c r="E35" s="17">
        <v>1.5358983480655822E-3</v>
      </c>
      <c r="F35" s="22">
        <v>16302.263141699999</v>
      </c>
      <c r="G35" s="17">
        <v>3.4601454548677849E-3</v>
      </c>
      <c r="H35" s="22">
        <v>5519.6961873500004</v>
      </c>
      <c r="I35" s="17">
        <v>6.4557628485323341E-3</v>
      </c>
      <c r="J35" s="22">
        <v>22288.58764405</v>
      </c>
      <c r="K35" s="17">
        <v>3.7841411733140402E-3</v>
      </c>
    </row>
    <row r="36" spans="1:11" x14ac:dyDescent="0.25">
      <c r="A36" s="18" t="s">
        <v>411</v>
      </c>
      <c r="B36" s="22">
        <v>0</v>
      </c>
      <c r="C36" s="17">
        <v>0</v>
      </c>
      <c r="D36" s="22">
        <v>466.62831499999999</v>
      </c>
      <c r="E36" s="17">
        <v>1.5358983480655822E-3</v>
      </c>
      <c r="F36" s="22">
        <v>16302.263141699999</v>
      </c>
      <c r="G36" s="17">
        <v>3.4601454548677849E-3</v>
      </c>
      <c r="H36" s="22">
        <v>5519.6961873500004</v>
      </c>
      <c r="I36" s="17">
        <v>6.4557628485323341E-3</v>
      </c>
      <c r="J36" s="22">
        <v>22288.58764405</v>
      </c>
      <c r="K36" s="17">
        <v>3.7841411733140402E-3</v>
      </c>
    </row>
    <row r="37" spans="1:11" x14ac:dyDescent="0.25">
      <c r="A37" s="19" t="s">
        <v>44</v>
      </c>
      <c r="B37" s="23">
        <v>0</v>
      </c>
      <c r="C37" s="20">
        <v>0</v>
      </c>
      <c r="D37" s="23">
        <v>4942.0024098999002</v>
      </c>
      <c r="E37" s="20">
        <v>1.6266508254008081E-2</v>
      </c>
      <c r="F37" s="23">
        <v>28568.386024006501</v>
      </c>
      <c r="G37" s="20">
        <v>6.0636225899839257E-3</v>
      </c>
      <c r="H37" s="23">
        <v>2626.9780251960001</v>
      </c>
      <c r="I37" s="20">
        <v>3.0724783689794425E-3</v>
      </c>
      <c r="J37" s="23">
        <v>36137.366459102399</v>
      </c>
      <c r="K37" s="20">
        <v>6.1353773732510455E-3</v>
      </c>
    </row>
    <row r="38" spans="1:11" x14ac:dyDescent="0.25">
      <c r="A38" s="18" t="s">
        <v>351</v>
      </c>
      <c r="B38" s="22">
        <v>0</v>
      </c>
      <c r="C38" s="17">
        <v>0</v>
      </c>
      <c r="D38" s="22">
        <v>4942.0024098999002</v>
      </c>
      <c r="E38" s="17">
        <v>1.6266508254008081E-2</v>
      </c>
      <c r="F38" s="22">
        <v>28568.386024006501</v>
      </c>
      <c r="G38" s="17">
        <v>6.0636225899839257E-3</v>
      </c>
      <c r="H38" s="22">
        <v>2626.9780251960001</v>
      </c>
      <c r="I38" s="17">
        <v>3.0724783689794425E-3</v>
      </c>
      <c r="J38" s="22">
        <v>36137.366459102399</v>
      </c>
      <c r="K38" s="17">
        <v>6.1353773732510455E-3</v>
      </c>
    </row>
    <row r="39" spans="1:11" x14ac:dyDescent="0.25">
      <c r="A39" s="16" t="s">
        <v>49</v>
      </c>
      <c r="B39" s="22">
        <v>0</v>
      </c>
      <c r="C39" s="17">
        <v>0</v>
      </c>
      <c r="D39" s="22">
        <v>73608.15041774312</v>
      </c>
      <c r="E39" s="17">
        <v>0.24227984671434813</v>
      </c>
      <c r="F39" s="22">
        <v>1990345.3129918766</v>
      </c>
      <c r="G39" s="17">
        <v>0.42244958436170088</v>
      </c>
      <c r="H39" s="22">
        <v>507151.2657294746</v>
      </c>
      <c r="I39" s="17">
        <v>0.59315733851184271</v>
      </c>
      <c r="J39" s="22">
        <v>2571104.7291390942</v>
      </c>
      <c r="K39" s="17">
        <v>0.43652040325825608</v>
      </c>
    </row>
    <row r="40" spans="1:11" x14ac:dyDescent="0.25">
      <c r="A40" s="18" t="s">
        <v>52</v>
      </c>
      <c r="B40" s="22">
        <v>0</v>
      </c>
      <c r="C40" s="17">
        <v>0</v>
      </c>
      <c r="D40" s="22">
        <v>73608.15041774312</v>
      </c>
      <c r="E40" s="17">
        <v>0.24227984671434813</v>
      </c>
      <c r="F40" s="22">
        <v>1990345.3129918766</v>
      </c>
      <c r="G40" s="17">
        <v>0.42244958436170088</v>
      </c>
      <c r="H40" s="22">
        <v>507151.2657294746</v>
      </c>
      <c r="I40" s="17">
        <v>0.59315733851184271</v>
      </c>
      <c r="J40" s="22">
        <v>2571104.7291390942</v>
      </c>
      <c r="K40" s="17">
        <v>0.43652040325825608</v>
      </c>
    </row>
    <row r="41" spans="1:11" x14ac:dyDescent="0.25">
      <c r="A41" s="16" t="s">
        <v>392</v>
      </c>
      <c r="B41" s="22">
        <v>-44.931930000000001</v>
      </c>
      <c r="C41" s="17">
        <v>-2.2758666279068195E-3</v>
      </c>
      <c r="D41" s="22">
        <v>-7121.4603029198006</v>
      </c>
      <c r="E41" s="17">
        <v>-2.3440153037153657E-2</v>
      </c>
      <c r="F41" s="22">
        <v>-40542.691688120794</v>
      </c>
      <c r="G41" s="17">
        <v>-8.6051616976983922E-3</v>
      </c>
      <c r="H41" s="22">
        <v>-672.32259713899998</v>
      </c>
      <c r="I41" s="17">
        <v>-7.8633951897314966E-4</v>
      </c>
      <c r="J41" s="22">
        <v>-48381.406518179596</v>
      </c>
      <c r="K41" s="17">
        <v>-8.2141621242278196E-3</v>
      </c>
    </row>
    <row r="42" spans="1:11" ht="15.75" x14ac:dyDescent="0.25">
      <c r="A42" s="47" t="s">
        <v>17</v>
      </c>
      <c r="B42" s="48">
        <v>19742.7781791085</v>
      </c>
      <c r="C42" s="49">
        <v>1</v>
      </c>
      <c r="D42" s="48">
        <v>303814.58225259784</v>
      </c>
      <c r="E42" s="49">
        <v>1</v>
      </c>
      <c r="F42" s="48">
        <v>4711438.6820836477</v>
      </c>
      <c r="G42" s="49">
        <v>1</v>
      </c>
      <c r="H42" s="48">
        <v>855002.93564917101</v>
      </c>
      <c r="I42" s="49">
        <v>1</v>
      </c>
      <c r="J42" s="48">
        <v>5889998.9781645238</v>
      </c>
      <c r="K42" s="49">
        <v>1</v>
      </c>
    </row>
  </sheetData>
  <sheetProtection sheet="1" objects="1" scenarios="1"/>
  <mergeCells count="10">
    <mergeCell ref="J10:K10"/>
    <mergeCell ref="A5:K5"/>
    <mergeCell ref="A7:K7"/>
    <mergeCell ref="A8:K8"/>
    <mergeCell ref="A6:K6"/>
    <mergeCell ref="A10:A11"/>
    <mergeCell ref="B10:C10"/>
    <mergeCell ref="D10:E10"/>
    <mergeCell ref="F10:G10"/>
    <mergeCell ref="H10:I10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121"/>
  <sheetViews>
    <sheetView showGridLines="0" zoomScale="90" zoomScaleNormal="90" workbookViewId="0">
      <selection activeCell="D1" sqref="D1"/>
    </sheetView>
  </sheetViews>
  <sheetFormatPr baseColWidth="10" defaultRowHeight="15" x14ac:dyDescent="0.25"/>
  <cols>
    <col min="1" max="1" width="45.140625" style="3" customWidth="1"/>
    <col min="2" max="2" width="12.5703125" style="3" customWidth="1"/>
    <col min="3" max="3" width="13.28515625" style="3" customWidth="1"/>
    <col min="4" max="4" width="17.85546875" style="3" customWidth="1"/>
    <col min="5" max="5" width="12.42578125" style="3" customWidth="1"/>
    <col min="6" max="6" width="10.140625" style="3" customWidth="1"/>
    <col min="7" max="7" width="13.42578125" style="3" customWidth="1"/>
    <col min="8" max="8" width="10.140625" style="3" customWidth="1"/>
    <col min="9" max="9" width="13" style="3" customWidth="1"/>
    <col min="10" max="10" width="10.140625" style="3" customWidth="1"/>
    <col min="11" max="11" width="18.5703125" style="3" customWidth="1"/>
    <col min="12" max="12" width="12.85546875" style="3" customWidth="1"/>
    <col min="13" max="16384" width="11.42578125" style="3"/>
  </cols>
  <sheetData>
    <row r="1" spans="1:12" x14ac:dyDescent="0.25">
      <c r="B1" s="12"/>
      <c r="C1" s="13"/>
      <c r="D1" s="13"/>
    </row>
    <row r="2" spans="1:12" x14ac:dyDescent="0.25">
      <c r="B2" s="12"/>
      <c r="C2" s="13"/>
      <c r="D2" s="13"/>
    </row>
    <row r="3" spans="1:12" x14ac:dyDescent="0.25">
      <c r="B3" s="12"/>
      <c r="C3" s="13"/>
      <c r="D3" s="13"/>
    </row>
    <row r="4" spans="1:12" x14ac:dyDescent="0.25">
      <c r="B4" s="12"/>
      <c r="C4" s="13"/>
      <c r="D4" s="13"/>
    </row>
    <row r="5" spans="1:12" ht="15.75" x14ac:dyDescent="0.25">
      <c r="A5" s="32" t="s">
        <v>15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1:12" ht="15.75" x14ac:dyDescent="0.25">
      <c r="A6" s="35" t="str">
        <f>'1'!A6:K6</f>
        <v>AFP Habitat S.A.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7"/>
    </row>
    <row r="7" spans="1:12" ht="15.75" x14ac:dyDescent="0.25">
      <c r="A7" s="35" t="s">
        <v>21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1:12" ht="15.75" x14ac:dyDescent="0.25">
      <c r="A8" s="38" t="str">
        <f>'1'!A8:I8</f>
        <v>Al 31-01-2018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40"/>
    </row>
    <row r="9" spans="1:12" ht="15.75" x14ac:dyDescent="0.25">
      <c r="A9" s="81"/>
      <c r="B9" s="81"/>
      <c r="C9" s="111"/>
      <c r="D9" s="111"/>
      <c r="E9" s="81"/>
      <c r="F9" s="81"/>
      <c r="G9" s="81"/>
      <c r="H9" s="81"/>
      <c r="I9" s="81"/>
      <c r="J9" s="81"/>
      <c r="K9" s="84"/>
      <c r="L9" s="84"/>
    </row>
    <row r="10" spans="1:12" ht="15" customHeight="1" x14ac:dyDescent="0.25">
      <c r="A10" s="85" t="s">
        <v>33</v>
      </c>
      <c r="B10" s="85" t="s">
        <v>19</v>
      </c>
      <c r="C10" s="112" t="s">
        <v>27</v>
      </c>
      <c r="D10" s="112" t="s">
        <v>20</v>
      </c>
      <c r="E10" s="85" t="s">
        <v>30</v>
      </c>
      <c r="F10" s="85"/>
      <c r="G10" s="85" t="s">
        <v>31</v>
      </c>
      <c r="H10" s="85"/>
      <c r="I10" s="85" t="s">
        <v>32</v>
      </c>
      <c r="J10" s="85"/>
      <c r="K10" s="85" t="s">
        <v>5</v>
      </c>
      <c r="L10" s="85"/>
    </row>
    <row r="11" spans="1:12" ht="15.75" x14ac:dyDescent="0.25">
      <c r="A11" s="85"/>
      <c r="B11" s="85"/>
      <c r="C11" s="112"/>
      <c r="D11" s="112"/>
      <c r="E11" s="46" t="s">
        <v>12</v>
      </c>
      <c r="F11" s="46" t="s">
        <v>13</v>
      </c>
      <c r="G11" s="46" t="s">
        <v>12</v>
      </c>
      <c r="H11" s="46" t="s">
        <v>13</v>
      </c>
      <c r="I11" s="46" t="s">
        <v>12</v>
      </c>
      <c r="J11" s="46" t="s">
        <v>13</v>
      </c>
      <c r="K11" s="46" t="s">
        <v>12</v>
      </c>
      <c r="L11" s="46" t="s">
        <v>13</v>
      </c>
    </row>
    <row r="12" spans="1:12" x14ac:dyDescent="0.25">
      <c r="A12" s="16" t="s">
        <v>351</v>
      </c>
      <c r="B12" s="28"/>
      <c r="C12" s="28"/>
      <c r="D12" s="28"/>
      <c r="E12" s="22">
        <v>4942.0024098999002</v>
      </c>
      <c r="F12" s="17">
        <v>1.6266508254008081E-2</v>
      </c>
      <c r="G12" s="22">
        <v>28568.386024006501</v>
      </c>
      <c r="H12" s="17">
        <v>6.0636225899839257E-3</v>
      </c>
      <c r="I12" s="22">
        <v>2626.9780251960001</v>
      </c>
      <c r="J12" s="17">
        <v>3.0724783689794425E-3</v>
      </c>
      <c r="K12" s="22">
        <v>36137.366459102399</v>
      </c>
      <c r="L12" s="17">
        <v>6.1353773732510455E-3</v>
      </c>
    </row>
    <row r="13" spans="1:12" x14ac:dyDescent="0.25">
      <c r="A13" s="18" t="s">
        <v>84</v>
      </c>
      <c r="B13" s="28"/>
      <c r="C13" s="28"/>
      <c r="D13" s="28"/>
      <c r="E13" s="22">
        <v>4942.0024098999002</v>
      </c>
      <c r="F13" s="17">
        <v>1.6266508254008081E-2</v>
      </c>
      <c r="G13" s="22">
        <v>28568.386024006501</v>
      </c>
      <c r="H13" s="17">
        <v>6.0636225899839257E-3</v>
      </c>
      <c r="I13" s="22">
        <v>2626.9780251960001</v>
      </c>
      <c r="J13" s="17">
        <v>3.0724783689794425E-3</v>
      </c>
      <c r="K13" s="22">
        <v>36137.366459102399</v>
      </c>
      <c r="L13" s="17">
        <v>6.1353773732510455E-3</v>
      </c>
    </row>
    <row r="14" spans="1:12" x14ac:dyDescent="0.25">
      <c r="A14" s="19" t="s">
        <v>359</v>
      </c>
      <c r="B14" s="28" t="s">
        <v>431</v>
      </c>
      <c r="C14" s="28">
        <v>5.875</v>
      </c>
      <c r="D14" s="28">
        <v>9.7780821917808218</v>
      </c>
      <c r="E14" s="23">
        <v>4942.0024098999002</v>
      </c>
      <c r="F14" s="20">
        <v>1.6266508254008081E-2</v>
      </c>
      <c r="G14" s="23">
        <v>28568.386024006501</v>
      </c>
      <c r="H14" s="20">
        <v>6.0636225899839257E-3</v>
      </c>
      <c r="I14" s="23">
        <v>2626.9780251960001</v>
      </c>
      <c r="J14" s="20">
        <v>3.0724783689794425E-3</v>
      </c>
      <c r="K14" s="23">
        <v>36137.366459102399</v>
      </c>
      <c r="L14" s="20">
        <v>6.1353773732510455E-3</v>
      </c>
    </row>
    <row r="15" spans="1:12" x14ac:dyDescent="0.25">
      <c r="A15" s="16" t="s">
        <v>411</v>
      </c>
      <c r="B15" s="28"/>
      <c r="C15" s="28"/>
      <c r="D15" s="28"/>
      <c r="E15" s="22">
        <v>466.62831499999999</v>
      </c>
      <c r="F15" s="17">
        <v>1.5358983480655822E-3</v>
      </c>
      <c r="G15" s="22">
        <v>16302.263141699999</v>
      </c>
      <c r="H15" s="17">
        <v>3.4601454548677849E-3</v>
      </c>
      <c r="I15" s="22">
        <v>5519.6961873500004</v>
      </c>
      <c r="J15" s="17">
        <v>6.4557628485323341E-3</v>
      </c>
      <c r="K15" s="22">
        <v>22288.58764405</v>
      </c>
      <c r="L15" s="17">
        <v>3.7841411733140402E-3</v>
      </c>
    </row>
    <row r="16" spans="1:12" x14ac:dyDescent="0.25">
      <c r="A16" s="18" t="s">
        <v>107</v>
      </c>
      <c r="B16" s="28"/>
      <c r="C16" s="28"/>
      <c r="D16" s="28"/>
      <c r="E16" s="22">
        <v>466.62831499999999</v>
      </c>
      <c r="F16" s="17">
        <v>1.5358983480655822E-3</v>
      </c>
      <c r="G16" s="22">
        <v>16302.263141699999</v>
      </c>
      <c r="H16" s="17">
        <v>3.4601454548677849E-3</v>
      </c>
      <c r="I16" s="22">
        <v>5519.6961873500004</v>
      </c>
      <c r="J16" s="17">
        <v>6.4557628485323341E-3</v>
      </c>
      <c r="K16" s="22">
        <v>22288.58764405</v>
      </c>
      <c r="L16" s="17">
        <v>3.7841411733140402E-3</v>
      </c>
    </row>
    <row r="17" spans="1:12" x14ac:dyDescent="0.25">
      <c r="A17" s="19" t="s">
        <v>398</v>
      </c>
      <c r="B17" s="28"/>
      <c r="C17" s="28"/>
      <c r="D17" s="28"/>
      <c r="E17" s="23">
        <v>466.62831499999999</v>
      </c>
      <c r="F17" s="20">
        <v>1.5358983480655822E-3</v>
      </c>
      <c r="G17" s="23">
        <v>16302.263141699999</v>
      </c>
      <c r="H17" s="20">
        <v>3.4601454548677849E-3</v>
      </c>
      <c r="I17" s="23">
        <v>5519.6961873500004</v>
      </c>
      <c r="J17" s="20">
        <v>6.4557628485323341E-3</v>
      </c>
      <c r="K17" s="23">
        <v>22288.58764405</v>
      </c>
      <c r="L17" s="20">
        <v>3.7841411733140402E-3</v>
      </c>
    </row>
    <row r="18" spans="1:12" x14ac:dyDescent="0.25">
      <c r="A18" s="19" t="s">
        <v>52</v>
      </c>
      <c r="B18" s="28"/>
      <c r="C18" s="28"/>
      <c r="D18" s="28"/>
      <c r="E18" s="23">
        <v>73608.15041774312</v>
      </c>
      <c r="F18" s="20">
        <v>0.24227984671434813</v>
      </c>
      <c r="G18" s="23">
        <v>1990345.3129918766</v>
      </c>
      <c r="H18" s="20">
        <v>0.42244958436170088</v>
      </c>
      <c r="I18" s="23">
        <v>507151.26572947466</v>
      </c>
      <c r="J18" s="20">
        <v>0.59315733851184282</v>
      </c>
      <c r="K18" s="23">
        <v>2571104.7291390952</v>
      </c>
      <c r="L18" s="20">
        <v>0.43652040325825625</v>
      </c>
    </row>
    <row r="19" spans="1:12" x14ac:dyDescent="0.25">
      <c r="A19" s="19" t="s">
        <v>108</v>
      </c>
      <c r="B19" s="28"/>
      <c r="C19" s="28"/>
      <c r="D19" s="28"/>
      <c r="E19" s="23">
        <v>1148.1598958733</v>
      </c>
      <c r="F19" s="20">
        <v>3.7791467656371268E-3</v>
      </c>
      <c r="G19" s="23">
        <v>34048.344570728201</v>
      </c>
      <c r="H19" s="20">
        <v>7.2267404646918212E-3</v>
      </c>
      <c r="I19" s="23">
        <v>9714.0280588265996</v>
      </c>
      <c r="J19" s="20">
        <v>1.136139731666665E-2</v>
      </c>
      <c r="K19" s="23">
        <v>44910.532525428098</v>
      </c>
      <c r="L19" s="20">
        <v>7.6248795104924419E-3</v>
      </c>
    </row>
    <row r="20" spans="1:12" x14ac:dyDescent="0.25">
      <c r="A20" s="18" t="s">
        <v>274</v>
      </c>
      <c r="B20" s="28" t="s">
        <v>313</v>
      </c>
      <c r="C20" s="28"/>
      <c r="D20" s="28"/>
      <c r="E20" s="22">
        <v>510.69048612030002</v>
      </c>
      <c r="F20" s="17">
        <v>1.6809281580029663E-3</v>
      </c>
      <c r="G20" s="22">
        <v>23342.0886363758</v>
      </c>
      <c r="H20" s="17">
        <v>4.9543441422976757E-3</v>
      </c>
      <c r="I20" s="22">
        <v>8355.4243604273997</v>
      </c>
      <c r="J20" s="17">
        <v>9.7723925989604294E-3</v>
      </c>
      <c r="K20" s="22">
        <v>32208.203482923498</v>
      </c>
      <c r="L20" s="17">
        <v>5.46828676920423E-3</v>
      </c>
    </row>
    <row r="21" spans="1:12" x14ac:dyDescent="0.25">
      <c r="A21" s="19" t="s">
        <v>275</v>
      </c>
      <c r="B21" s="28" t="s">
        <v>431</v>
      </c>
      <c r="C21" s="28"/>
      <c r="D21" s="28"/>
      <c r="E21" s="23">
        <v>0</v>
      </c>
      <c r="F21" s="20">
        <v>0</v>
      </c>
      <c r="G21" s="23">
        <v>1810.5111811406</v>
      </c>
      <c r="H21" s="20">
        <v>3.8427989905195925E-4</v>
      </c>
      <c r="I21" s="23">
        <v>0</v>
      </c>
      <c r="J21" s="20">
        <v>0</v>
      </c>
      <c r="K21" s="23">
        <v>1810.5111811406</v>
      </c>
      <c r="L21" s="20">
        <v>3.0738735063495754E-4</v>
      </c>
    </row>
    <row r="22" spans="1:12" x14ac:dyDescent="0.25">
      <c r="A22" s="19" t="s">
        <v>276</v>
      </c>
      <c r="B22" s="28" t="s">
        <v>431</v>
      </c>
      <c r="C22" s="28"/>
      <c r="D22" s="28"/>
      <c r="E22" s="23">
        <v>637.46940975300004</v>
      </c>
      <c r="F22" s="20">
        <v>2.0982186076341607E-3</v>
      </c>
      <c r="G22" s="23">
        <v>8895.7447532118003</v>
      </c>
      <c r="H22" s="20">
        <v>1.8881164233421862E-3</v>
      </c>
      <c r="I22" s="23">
        <v>1358.6036983992001</v>
      </c>
      <c r="J22" s="20">
        <v>1.5890047177062197E-3</v>
      </c>
      <c r="K22" s="23">
        <v>10891.817861363999</v>
      </c>
      <c r="L22" s="20">
        <v>1.8492053906532548E-3</v>
      </c>
    </row>
    <row r="23" spans="1:12" x14ac:dyDescent="0.25">
      <c r="A23" s="19" t="s">
        <v>109</v>
      </c>
      <c r="B23" s="28"/>
      <c r="C23" s="28"/>
      <c r="D23" s="28"/>
      <c r="E23" s="23">
        <v>9601.3164125500025</v>
      </c>
      <c r="F23" s="20">
        <v>3.1602552916855271E-2</v>
      </c>
      <c r="G23" s="23">
        <v>230563.65099069997</v>
      </c>
      <c r="H23" s="20">
        <v>4.8936994949647213E-2</v>
      </c>
      <c r="I23" s="23">
        <v>94862.865835450008</v>
      </c>
      <c r="J23" s="20">
        <v>0.11095033932652437</v>
      </c>
      <c r="K23" s="23">
        <v>335027.83323869994</v>
      </c>
      <c r="L23" s="20">
        <v>5.6880796496012853E-2</v>
      </c>
    </row>
    <row r="24" spans="1:12" x14ac:dyDescent="0.25">
      <c r="A24" s="19" t="s">
        <v>338</v>
      </c>
      <c r="B24" s="28" t="s">
        <v>431</v>
      </c>
      <c r="C24" s="28"/>
      <c r="D24" s="28"/>
      <c r="E24" s="23">
        <v>574.58222799999999</v>
      </c>
      <c r="F24" s="20">
        <v>1.89122662822774E-3</v>
      </c>
      <c r="G24" s="23">
        <v>35277.645492200005</v>
      </c>
      <c r="H24" s="20">
        <v>7.4876588389766246E-3</v>
      </c>
      <c r="I24" s="23">
        <v>12558.028295800001</v>
      </c>
      <c r="J24" s="20">
        <v>1.4687701962409252E-2</v>
      </c>
      <c r="K24" s="23">
        <v>48410.256016000007</v>
      </c>
      <c r="L24" s="20">
        <v>8.2190601722457162E-3</v>
      </c>
    </row>
    <row r="25" spans="1:12" x14ac:dyDescent="0.25">
      <c r="A25" s="19" t="s">
        <v>337</v>
      </c>
      <c r="B25" s="28" t="s">
        <v>431</v>
      </c>
      <c r="C25" s="28"/>
      <c r="D25" s="28"/>
      <c r="E25" s="23">
        <v>7176.1538215500004</v>
      </c>
      <c r="F25" s="20">
        <v>2.3620175728048483E-2</v>
      </c>
      <c r="G25" s="23">
        <v>19740.935899999997</v>
      </c>
      <c r="H25" s="20">
        <v>4.1900016602295052E-3</v>
      </c>
      <c r="I25" s="23">
        <v>0</v>
      </c>
      <c r="J25" s="20">
        <v>0</v>
      </c>
      <c r="K25" s="23">
        <v>26917.089721549997</v>
      </c>
      <c r="L25" s="20">
        <v>4.5699650919019449E-3</v>
      </c>
    </row>
    <row r="26" spans="1:12" x14ac:dyDescent="0.25">
      <c r="A26" s="19" t="s">
        <v>281</v>
      </c>
      <c r="B26" s="28" t="s">
        <v>431</v>
      </c>
      <c r="C26" s="28"/>
      <c r="D26" s="28"/>
      <c r="E26" s="23">
        <v>52.234105000000007</v>
      </c>
      <c r="F26" s="20">
        <v>1.7192757705280739E-4</v>
      </c>
      <c r="G26" s="23">
        <v>4875.9790816000004</v>
      </c>
      <c r="H26" s="20">
        <v>1.0349235999063421E-3</v>
      </c>
      <c r="I26" s="23">
        <v>4546.3072588999994</v>
      </c>
      <c r="J26" s="20">
        <v>5.317300174470351E-3</v>
      </c>
      <c r="K26" s="23">
        <v>9474.5204455000003</v>
      </c>
      <c r="L26" s="20">
        <v>1.6085776042787203E-3</v>
      </c>
    </row>
    <row r="27" spans="1:12" x14ac:dyDescent="0.25">
      <c r="A27" s="19" t="s">
        <v>360</v>
      </c>
      <c r="B27" s="28" t="s">
        <v>431</v>
      </c>
      <c r="C27" s="28"/>
      <c r="D27" s="28"/>
      <c r="E27" s="23">
        <v>0</v>
      </c>
      <c r="F27" s="20">
        <v>0</v>
      </c>
      <c r="G27" s="23">
        <v>29921.326635000001</v>
      </c>
      <c r="H27" s="20">
        <v>6.3507834133091608E-3</v>
      </c>
      <c r="I27" s="23">
        <v>9211.77232</v>
      </c>
      <c r="J27" s="20">
        <v>1.0773965720954928E-2</v>
      </c>
      <c r="K27" s="23">
        <v>39133.098955000001</v>
      </c>
      <c r="L27" s="20">
        <v>6.6439907884661281E-3</v>
      </c>
    </row>
    <row r="28" spans="1:12" x14ac:dyDescent="0.25">
      <c r="A28" s="19" t="s">
        <v>277</v>
      </c>
      <c r="B28" s="28" t="s">
        <v>431</v>
      </c>
      <c r="C28" s="28"/>
      <c r="D28" s="28"/>
      <c r="E28" s="23">
        <v>292.33352000000002</v>
      </c>
      <c r="F28" s="20">
        <v>9.6221029890180773E-4</v>
      </c>
      <c r="G28" s="23">
        <v>0</v>
      </c>
      <c r="H28" s="20">
        <v>0</v>
      </c>
      <c r="I28" s="23">
        <v>10259.99300975</v>
      </c>
      <c r="J28" s="20">
        <v>1.1999950622344916E-2</v>
      </c>
      <c r="K28" s="23">
        <v>10552.32652975</v>
      </c>
      <c r="L28" s="20">
        <v>1.791566784454414E-3</v>
      </c>
    </row>
    <row r="29" spans="1:12" x14ac:dyDescent="0.25">
      <c r="A29" s="19" t="s">
        <v>280</v>
      </c>
      <c r="B29" s="28" t="s">
        <v>431</v>
      </c>
      <c r="C29" s="28"/>
      <c r="D29" s="28"/>
      <c r="E29" s="23">
        <v>1154.992608</v>
      </c>
      <c r="F29" s="20">
        <v>3.8016365094671947E-3</v>
      </c>
      <c r="G29" s="23">
        <v>820.30724999999995</v>
      </c>
      <c r="H29" s="20">
        <v>1.7410971581131065E-4</v>
      </c>
      <c r="I29" s="23">
        <v>4524.8147909999998</v>
      </c>
      <c r="J29" s="20">
        <v>5.292162871422753E-3</v>
      </c>
      <c r="K29" s="23">
        <v>6500.1146489999992</v>
      </c>
      <c r="L29" s="20">
        <v>1.1035850215080347E-3</v>
      </c>
    </row>
    <row r="30" spans="1:12" x14ac:dyDescent="0.25">
      <c r="A30" s="19" t="s">
        <v>421</v>
      </c>
      <c r="B30" s="28" t="s">
        <v>431</v>
      </c>
      <c r="C30" s="28"/>
      <c r="D30" s="28"/>
      <c r="E30" s="23">
        <v>0</v>
      </c>
      <c r="F30" s="20">
        <v>0</v>
      </c>
      <c r="G30" s="23">
        <v>0</v>
      </c>
      <c r="H30" s="20">
        <v>0</v>
      </c>
      <c r="I30" s="23">
        <v>2161.5988199999997</v>
      </c>
      <c r="J30" s="20">
        <v>2.5281770738702558E-3</v>
      </c>
      <c r="K30" s="23">
        <v>2161.5988199999997</v>
      </c>
      <c r="L30" s="20">
        <v>3.6699476995047115E-4</v>
      </c>
    </row>
    <row r="31" spans="1:12" x14ac:dyDescent="0.25">
      <c r="A31" s="19" t="s">
        <v>422</v>
      </c>
      <c r="B31" s="28" t="s">
        <v>431</v>
      </c>
      <c r="C31" s="28"/>
      <c r="D31" s="28"/>
      <c r="E31" s="23">
        <v>118.31521499999999</v>
      </c>
      <c r="F31" s="20">
        <v>3.8943231138797096E-4</v>
      </c>
      <c r="G31" s="23">
        <v>11437.137449999998</v>
      </c>
      <c r="H31" s="20">
        <v>2.4275254803787219E-3</v>
      </c>
      <c r="I31" s="23">
        <v>4075.3018500000003</v>
      </c>
      <c r="J31" s="20">
        <v>4.7664185467454325E-3</v>
      </c>
      <c r="K31" s="23">
        <v>15630.754514999999</v>
      </c>
      <c r="L31" s="20">
        <v>2.6537788160824003E-3</v>
      </c>
    </row>
    <row r="32" spans="1:12" x14ac:dyDescent="0.25">
      <c r="A32" s="19" t="s">
        <v>279</v>
      </c>
      <c r="B32" s="28" t="s">
        <v>431</v>
      </c>
      <c r="C32" s="28"/>
      <c r="D32" s="28"/>
      <c r="E32" s="23">
        <v>232.704915</v>
      </c>
      <c r="F32" s="20">
        <v>7.6594386376926515E-4</v>
      </c>
      <c r="G32" s="23">
        <v>98452.188381899992</v>
      </c>
      <c r="H32" s="20">
        <v>2.0896417214615902E-2</v>
      </c>
      <c r="I32" s="23">
        <v>41945.566809000004</v>
      </c>
      <c r="J32" s="20">
        <v>4.9058974022296593E-2</v>
      </c>
      <c r="K32" s="23">
        <v>140630.46010589998</v>
      </c>
      <c r="L32" s="20">
        <v>2.3876143379183416E-2</v>
      </c>
    </row>
    <row r="33" spans="1:12" x14ac:dyDescent="0.25">
      <c r="A33" s="19" t="s">
        <v>278</v>
      </c>
      <c r="B33" s="28" t="s">
        <v>431</v>
      </c>
      <c r="C33" s="28"/>
      <c r="D33" s="28"/>
      <c r="E33" s="23">
        <v>0</v>
      </c>
      <c r="F33" s="20">
        <v>0</v>
      </c>
      <c r="G33" s="23">
        <v>29164.165199999999</v>
      </c>
      <c r="H33" s="20">
        <v>6.1900763583963405E-3</v>
      </c>
      <c r="I33" s="23">
        <v>4319.8797599999998</v>
      </c>
      <c r="J33" s="20">
        <v>5.0524735996608956E-3</v>
      </c>
      <c r="K33" s="23">
        <v>33484.044959999999</v>
      </c>
      <c r="L33" s="20">
        <v>5.6848982629933318E-3</v>
      </c>
    </row>
    <row r="34" spans="1:12" x14ac:dyDescent="0.25">
      <c r="A34" s="19" t="s">
        <v>336</v>
      </c>
      <c r="B34" s="28" t="s">
        <v>431</v>
      </c>
      <c r="C34" s="28"/>
      <c r="D34" s="28"/>
      <c r="E34" s="23">
        <v>0</v>
      </c>
      <c r="F34" s="20">
        <v>0</v>
      </c>
      <c r="G34" s="23">
        <v>873.96559999999999</v>
      </c>
      <c r="H34" s="20">
        <v>1.8549866802330665E-4</v>
      </c>
      <c r="I34" s="23">
        <v>1259.6029210000002</v>
      </c>
      <c r="J34" s="20">
        <v>1.473214732348997E-3</v>
      </c>
      <c r="K34" s="23">
        <v>2133.5685210000001</v>
      </c>
      <c r="L34" s="20">
        <v>3.622358049482846E-4</v>
      </c>
    </row>
    <row r="35" spans="1:12" x14ac:dyDescent="0.25">
      <c r="A35" s="18" t="s">
        <v>110</v>
      </c>
      <c r="B35" s="28"/>
      <c r="C35" s="28"/>
      <c r="D35" s="28"/>
      <c r="E35" s="22">
        <v>2621.1200122403998</v>
      </c>
      <c r="F35" s="17">
        <v>8.6273673659980725E-3</v>
      </c>
      <c r="G35" s="22">
        <v>214117.3663406251</v>
      </c>
      <c r="H35" s="17">
        <v>4.5446281017061024E-2</v>
      </c>
      <c r="I35" s="22">
        <v>44546.173183741703</v>
      </c>
      <c r="J35" s="17">
        <v>5.2100608461559839E-2</v>
      </c>
      <c r="K35" s="22">
        <v>261284.65953660721</v>
      </c>
      <c r="L35" s="17">
        <v>4.4360730877075684E-2</v>
      </c>
    </row>
    <row r="36" spans="1:12" x14ac:dyDescent="0.25">
      <c r="A36" s="19" t="s">
        <v>283</v>
      </c>
      <c r="B36" s="28" t="s">
        <v>314</v>
      </c>
      <c r="C36" s="28"/>
      <c r="D36" s="28"/>
      <c r="E36" s="23">
        <v>331.83304331979997</v>
      </c>
      <c r="F36" s="20">
        <v>1.0922222391679245E-3</v>
      </c>
      <c r="G36" s="23">
        <v>65635.163879023094</v>
      </c>
      <c r="H36" s="20">
        <v>1.3931023686802128E-2</v>
      </c>
      <c r="I36" s="23">
        <v>16638.344388912399</v>
      </c>
      <c r="J36" s="20">
        <v>1.9459985100845931E-2</v>
      </c>
      <c r="K36" s="23">
        <v>82605.341311255295</v>
      </c>
      <c r="L36" s="20">
        <v>1.4024678377278303E-2</v>
      </c>
    </row>
    <row r="37" spans="1:12" x14ac:dyDescent="0.25">
      <c r="A37" s="19" t="s">
        <v>347</v>
      </c>
      <c r="B37" s="28" t="s">
        <v>313</v>
      </c>
      <c r="C37" s="28"/>
      <c r="D37" s="28"/>
      <c r="E37" s="23">
        <v>221.93547281720001</v>
      </c>
      <c r="F37" s="20">
        <v>7.3049644678568513E-4</v>
      </c>
      <c r="G37" s="23">
        <v>35112.306075565102</v>
      </c>
      <c r="H37" s="20">
        <v>7.4525656481719471E-3</v>
      </c>
      <c r="I37" s="23">
        <v>8561.8759866486998</v>
      </c>
      <c r="J37" s="20">
        <v>1.0013855660212435E-2</v>
      </c>
      <c r="K37" s="23">
        <v>43896.117535031</v>
      </c>
      <c r="L37" s="20">
        <v>7.4526528268957642E-3</v>
      </c>
    </row>
    <row r="38" spans="1:12" x14ac:dyDescent="0.25">
      <c r="A38" s="18" t="s">
        <v>282</v>
      </c>
      <c r="B38" s="28" t="s">
        <v>431</v>
      </c>
      <c r="C38" s="28"/>
      <c r="D38" s="28"/>
      <c r="E38" s="22">
        <v>2067.3514961033998</v>
      </c>
      <c r="F38" s="17">
        <v>6.8046486800444625E-3</v>
      </c>
      <c r="G38" s="22">
        <v>109083.745714883</v>
      </c>
      <c r="H38" s="17">
        <v>2.3152958804218245E-2</v>
      </c>
      <c r="I38" s="22">
        <v>19345.952808180602</v>
      </c>
      <c r="J38" s="17">
        <v>2.2626767700501472E-2</v>
      </c>
      <c r="K38" s="22">
        <v>130497.050019167</v>
      </c>
      <c r="L38" s="17">
        <v>2.2155699942045366E-2</v>
      </c>
    </row>
    <row r="39" spans="1:12" x14ac:dyDescent="0.25">
      <c r="A39" s="19" t="s">
        <v>348</v>
      </c>
      <c r="B39" s="28" t="s">
        <v>313</v>
      </c>
      <c r="C39" s="28"/>
      <c r="D39" s="28"/>
      <c r="E39" s="23">
        <v>0</v>
      </c>
      <c r="F39" s="20">
        <v>0</v>
      </c>
      <c r="G39" s="23">
        <v>4286.1506711539005</v>
      </c>
      <c r="H39" s="20">
        <v>9.0973287786870602E-4</v>
      </c>
      <c r="I39" s="23">
        <v>0</v>
      </c>
      <c r="J39" s="20">
        <v>0</v>
      </c>
      <c r="K39" s="23">
        <v>4286.1506711539005</v>
      </c>
      <c r="L39" s="20">
        <v>7.2769973085624808E-4</v>
      </c>
    </row>
    <row r="40" spans="1:12" x14ac:dyDescent="0.25">
      <c r="A40" s="18" t="s">
        <v>111</v>
      </c>
      <c r="B40" s="28"/>
      <c r="C40" s="28"/>
      <c r="D40" s="28"/>
      <c r="E40" s="22">
        <v>323.40100878980002</v>
      </c>
      <c r="F40" s="17">
        <v>1.0644683556397488E-3</v>
      </c>
      <c r="G40" s="22">
        <v>11548.836539162799</v>
      </c>
      <c r="H40" s="17">
        <v>2.4512335442420088E-3</v>
      </c>
      <c r="I40" s="22">
        <v>4559.0594592700008</v>
      </c>
      <c r="J40" s="17">
        <v>5.3322149774941785E-3</v>
      </c>
      <c r="K40" s="22">
        <v>16431.297007222602</v>
      </c>
      <c r="L40" s="17">
        <v>2.7896943731462276E-3</v>
      </c>
    </row>
    <row r="41" spans="1:12" x14ac:dyDescent="0.25">
      <c r="A41" s="19" t="s">
        <v>423</v>
      </c>
      <c r="B41" s="28" t="s">
        <v>313</v>
      </c>
      <c r="C41" s="28"/>
      <c r="D41" s="28"/>
      <c r="E41" s="23">
        <v>163.51803784009999</v>
      </c>
      <c r="F41" s="20">
        <v>5.3821655507024888E-4</v>
      </c>
      <c r="G41" s="23">
        <v>9732.7447359826001</v>
      </c>
      <c r="H41" s="20">
        <v>2.0657691615500904E-3</v>
      </c>
      <c r="I41" s="23">
        <v>4559.0594592700008</v>
      </c>
      <c r="J41" s="20">
        <v>5.3322149774941785E-3</v>
      </c>
      <c r="K41" s="23">
        <v>14455.322233092702</v>
      </c>
      <c r="L41" s="20">
        <v>2.454214726807534E-3</v>
      </c>
    </row>
    <row r="42" spans="1:12" x14ac:dyDescent="0.25">
      <c r="A42" s="18" t="s">
        <v>284</v>
      </c>
      <c r="B42" s="28" t="s">
        <v>313</v>
      </c>
      <c r="C42" s="28"/>
      <c r="D42" s="28"/>
      <c r="E42" s="22">
        <v>159.8829709497</v>
      </c>
      <c r="F42" s="17">
        <v>5.2625180056949973E-4</v>
      </c>
      <c r="G42" s="22">
        <v>1816.0918031802</v>
      </c>
      <c r="H42" s="17">
        <v>3.8546438269191865E-4</v>
      </c>
      <c r="I42" s="22">
        <v>0</v>
      </c>
      <c r="J42" s="17">
        <v>0</v>
      </c>
      <c r="K42" s="22">
        <v>1975.9747741299</v>
      </c>
      <c r="L42" s="17">
        <v>3.3547964633869341E-4</v>
      </c>
    </row>
    <row r="43" spans="1:12" x14ac:dyDescent="0.25">
      <c r="A43" s="19" t="s">
        <v>112</v>
      </c>
      <c r="B43" s="28"/>
      <c r="C43" s="28"/>
      <c r="D43" s="28"/>
      <c r="E43" s="23">
        <v>0</v>
      </c>
      <c r="F43" s="20">
        <v>0</v>
      </c>
      <c r="G43" s="23">
        <v>6877.1500531197007</v>
      </c>
      <c r="H43" s="20">
        <v>1.4596709237184131E-3</v>
      </c>
      <c r="I43" s="23">
        <v>2129.313235734</v>
      </c>
      <c r="J43" s="20">
        <v>2.4904162862520395E-3</v>
      </c>
      <c r="K43" s="23">
        <v>9006.4632888537017</v>
      </c>
      <c r="L43" s="20">
        <v>1.5291111801958833E-3</v>
      </c>
    </row>
    <row r="44" spans="1:12" x14ac:dyDescent="0.25">
      <c r="A44" s="18" t="s">
        <v>285</v>
      </c>
      <c r="B44" s="28" t="s">
        <v>431</v>
      </c>
      <c r="C44" s="28"/>
      <c r="D44" s="28"/>
      <c r="E44" s="22">
        <v>0</v>
      </c>
      <c r="F44" s="17">
        <v>0</v>
      </c>
      <c r="G44" s="22">
        <v>6877.1500531197007</v>
      </c>
      <c r="H44" s="17">
        <v>1.4596709237184131E-3</v>
      </c>
      <c r="I44" s="22">
        <v>2129.313235734</v>
      </c>
      <c r="J44" s="17">
        <v>2.4904162862520395E-3</v>
      </c>
      <c r="K44" s="22">
        <v>9006.4632888537017</v>
      </c>
      <c r="L44" s="17">
        <v>1.5291111801958833E-3</v>
      </c>
    </row>
    <row r="45" spans="1:12" x14ac:dyDescent="0.25">
      <c r="A45" s="19" t="s">
        <v>113</v>
      </c>
      <c r="B45" s="28"/>
      <c r="C45" s="28"/>
      <c r="D45" s="28"/>
      <c r="E45" s="23">
        <v>377.57843417700002</v>
      </c>
      <c r="F45" s="20">
        <v>1.2427923353036207E-3</v>
      </c>
      <c r="G45" s="23">
        <v>31515.308314882001</v>
      </c>
      <c r="H45" s="20">
        <v>6.6891050571721037E-3</v>
      </c>
      <c r="I45" s="23">
        <v>12537.762314392001</v>
      </c>
      <c r="J45" s="20">
        <v>1.4663999141561494E-2</v>
      </c>
      <c r="K45" s="23">
        <v>44430.649063451005</v>
      </c>
      <c r="L45" s="20">
        <v>7.5434052243752246E-3</v>
      </c>
    </row>
    <row r="46" spans="1:12" x14ac:dyDescent="0.25">
      <c r="A46" s="19" t="s">
        <v>286</v>
      </c>
      <c r="B46" s="28" t="s">
        <v>431</v>
      </c>
      <c r="C46" s="28"/>
      <c r="D46" s="28"/>
      <c r="E46" s="23">
        <v>377.57843417700002</v>
      </c>
      <c r="F46" s="20">
        <v>1.2427923353036207E-3</v>
      </c>
      <c r="G46" s="23">
        <v>31515.308314882001</v>
      </c>
      <c r="H46" s="20">
        <v>6.6891050571721037E-3</v>
      </c>
      <c r="I46" s="23">
        <v>12537.762314392001</v>
      </c>
      <c r="J46" s="20">
        <v>1.4663999141561494E-2</v>
      </c>
      <c r="K46" s="23">
        <v>44430.649063451005</v>
      </c>
      <c r="L46" s="20">
        <v>7.5434052243752246E-3</v>
      </c>
    </row>
    <row r="47" spans="1:12" x14ac:dyDescent="0.25">
      <c r="A47" s="19" t="s">
        <v>114</v>
      </c>
      <c r="B47" s="28"/>
      <c r="C47" s="28"/>
      <c r="D47" s="28"/>
      <c r="E47" s="23">
        <v>8448.2123647339013</v>
      </c>
      <c r="F47" s="20">
        <v>2.7807132567816906E-2</v>
      </c>
      <c r="G47" s="23">
        <v>186074.25805351284</v>
      </c>
      <c r="H47" s="20">
        <v>3.9494148307841488E-2</v>
      </c>
      <c r="I47" s="23">
        <v>29866.311233974804</v>
      </c>
      <c r="J47" s="20">
        <v>3.4931238231712569E-2</v>
      </c>
      <c r="K47" s="23">
        <v>224388.78165222151</v>
      </c>
      <c r="L47" s="20">
        <v>3.8096573952572543E-2</v>
      </c>
    </row>
    <row r="48" spans="1:12" x14ac:dyDescent="0.25">
      <c r="A48" s="18" t="s">
        <v>287</v>
      </c>
      <c r="B48" s="28" t="s">
        <v>314</v>
      </c>
      <c r="C48" s="28"/>
      <c r="D48" s="28"/>
      <c r="E48" s="22">
        <v>360.00958738190002</v>
      </c>
      <c r="F48" s="17">
        <v>1.1849648055489992E-3</v>
      </c>
      <c r="G48" s="22">
        <v>21936.694536688399</v>
      </c>
      <c r="H48" s="17">
        <v>4.656050097841204E-3</v>
      </c>
      <c r="I48" s="22">
        <v>7160.7304439796999</v>
      </c>
      <c r="J48" s="17">
        <v>8.375094570339494E-3</v>
      </c>
      <c r="K48" s="22">
        <v>29457.434568050001</v>
      </c>
      <c r="L48" s="17">
        <v>5.0012631033137635E-3</v>
      </c>
    </row>
    <row r="49" spans="1:12" x14ac:dyDescent="0.25">
      <c r="A49" s="19" t="s">
        <v>289</v>
      </c>
      <c r="B49" s="28" t="s">
        <v>431</v>
      </c>
      <c r="C49" s="28"/>
      <c r="D49" s="28"/>
      <c r="E49" s="23">
        <v>7318.7425332048006</v>
      </c>
      <c r="F49" s="20">
        <v>2.4089503798470885E-2</v>
      </c>
      <c r="G49" s="23">
        <v>60166.677546636405</v>
      </c>
      <c r="H49" s="20">
        <v>1.277034078262216E-2</v>
      </c>
      <c r="I49" s="23">
        <v>5399.9150694054006</v>
      </c>
      <c r="J49" s="20">
        <v>6.3156684547585225E-3</v>
      </c>
      <c r="K49" s="23">
        <v>72885.335149246603</v>
      </c>
      <c r="L49" s="20">
        <v>1.2374422375869335E-2</v>
      </c>
    </row>
    <row r="50" spans="1:12" x14ac:dyDescent="0.25">
      <c r="A50" s="19" t="s">
        <v>288</v>
      </c>
      <c r="B50" s="28" t="s">
        <v>431</v>
      </c>
      <c r="C50" s="28"/>
      <c r="D50" s="28"/>
      <c r="E50" s="23">
        <v>769.4602441472</v>
      </c>
      <c r="F50" s="20">
        <v>2.5326639637970193E-3</v>
      </c>
      <c r="G50" s="23">
        <v>103970.88597018801</v>
      </c>
      <c r="H50" s="20">
        <v>2.2067757427378123E-2</v>
      </c>
      <c r="I50" s="23">
        <v>17305.665720589703</v>
      </c>
      <c r="J50" s="20">
        <v>2.0240475206614553E-2</v>
      </c>
      <c r="K50" s="23">
        <v>122046.01193492491</v>
      </c>
      <c r="L50" s="20">
        <v>2.0720888473389449E-2</v>
      </c>
    </row>
    <row r="51" spans="1:12" x14ac:dyDescent="0.25">
      <c r="A51" s="18" t="s">
        <v>115</v>
      </c>
      <c r="B51" s="28"/>
      <c r="C51" s="28"/>
      <c r="D51" s="28"/>
      <c r="E51" s="22">
        <v>8013.9927795357999</v>
      </c>
      <c r="F51" s="17">
        <v>2.6377906946128075E-2</v>
      </c>
      <c r="G51" s="22">
        <v>138229.51438167959</v>
      </c>
      <c r="H51" s="17">
        <v>2.9339130509610532E-2</v>
      </c>
      <c r="I51" s="22">
        <v>31054.725364157501</v>
      </c>
      <c r="J51" s="17">
        <v>3.632119150629446E-2</v>
      </c>
      <c r="K51" s="22">
        <v>177298.23252537291</v>
      </c>
      <c r="L51" s="17">
        <v>3.0101572713790797E-2</v>
      </c>
    </row>
    <row r="52" spans="1:12" x14ac:dyDescent="0.25">
      <c r="A52" s="19" t="s">
        <v>290</v>
      </c>
      <c r="B52" s="28" t="s">
        <v>313</v>
      </c>
      <c r="C52" s="28"/>
      <c r="D52" s="28"/>
      <c r="E52" s="23">
        <v>671.30174739050005</v>
      </c>
      <c r="F52" s="20">
        <v>2.2095771125046448E-3</v>
      </c>
      <c r="G52" s="23">
        <v>47967.645820131896</v>
      </c>
      <c r="H52" s="20">
        <v>1.0181103704594551E-2</v>
      </c>
      <c r="I52" s="23">
        <v>15890.3760199067</v>
      </c>
      <c r="J52" s="20">
        <v>1.8585171298671325E-2</v>
      </c>
      <c r="K52" s="23">
        <v>64529.323587429099</v>
      </c>
      <c r="L52" s="20">
        <v>1.0955744445228767E-2</v>
      </c>
    </row>
    <row r="53" spans="1:12" x14ac:dyDescent="0.25">
      <c r="A53" s="18" t="s">
        <v>291</v>
      </c>
      <c r="B53" s="28" t="s">
        <v>431</v>
      </c>
      <c r="C53" s="28"/>
      <c r="D53" s="28"/>
      <c r="E53" s="22">
        <v>7342.6910321452997</v>
      </c>
      <c r="F53" s="17">
        <v>2.416832983362343E-2</v>
      </c>
      <c r="G53" s="22">
        <v>90261.868561547701</v>
      </c>
      <c r="H53" s="17">
        <v>1.9158026805015983E-2</v>
      </c>
      <c r="I53" s="22">
        <v>15164.349344250801</v>
      </c>
      <c r="J53" s="17">
        <v>1.7736020207623136E-2</v>
      </c>
      <c r="K53" s="22">
        <v>112768.90893794381</v>
      </c>
      <c r="L53" s="17">
        <v>1.914582826856203E-2</v>
      </c>
    </row>
    <row r="54" spans="1:12" x14ac:dyDescent="0.25">
      <c r="A54" s="19" t="s">
        <v>116</v>
      </c>
      <c r="B54" s="28"/>
      <c r="C54" s="28"/>
      <c r="D54" s="28"/>
      <c r="E54" s="23">
        <v>0</v>
      </c>
      <c r="F54" s="20">
        <v>0</v>
      </c>
      <c r="G54" s="23">
        <v>2316.2020454250001</v>
      </c>
      <c r="H54" s="20">
        <v>4.916124779959256E-4</v>
      </c>
      <c r="I54" s="23">
        <v>0</v>
      </c>
      <c r="J54" s="20">
        <v>0</v>
      </c>
      <c r="K54" s="23">
        <v>2316.2020454250001</v>
      </c>
      <c r="L54" s="20">
        <v>3.9324319987348938E-4</v>
      </c>
    </row>
    <row r="55" spans="1:12" x14ac:dyDescent="0.25">
      <c r="A55" s="19" t="s">
        <v>292</v>
      </c>
      <c r="B55" s="28" t="s">
        <v>313</v>
      </c>
      <c r="C55" s="28"/>
      <c r="D55" s="28"/>
      <c r="E55" s="23">
        <v>0</v>
      </c>
      <c r="F55" s="20">
        <v>0</v>
      </c>
      <c r="G55" s="23">
        <v>2316.2020454250001</v>
      </c>
      <c r="H55" s="20">
        <v>4.916124779959256E-4</v>
      </c>
      <c r="I55" s="23">
        <v>0</v>
      </c>
      <c r="J55" s="20">
        <v>0</v>
      </c>
      <c r="K55" s="23">
        <v>2316.2020454250001</v>
      </c>
      <c r="L55" s="20">
        <v>3.9324319987348938E-4</v>
      </c>
    </row>
    <row r="56" spans="1:12" x14ac:dyDescent="0.25">
      <c r="A56" s="18" t="s">
        <v>117</v>
      </c>
      <c r="B56" s="28"/>
      <c r="C56" s="28"/>
      <c r="D56" s="28"/>
      <c r="E56" s="22">
        <v>1345.2566000183999</v>
      </c>
      <c r="F56" s="17">
        <v>4.4278868711440759E-3</v>
      </c>
      <c r="G56" s="22">
        <v>62237.0163913547</v>
      </c>
      <c r="H56" s="17">
        <v>1.3209768945529436E-2</v>
      </c>
      <c r="I56" s="22">
        <v>14453.3734405906</v>
      </c>
      <c r="J56" s="17">
        <v>1.6904472298234517E-2</v>
      </c>
      <c r="K56" s="22">
        <v>78035.646431963702</v>
      </c>
      <c r="L56" s="17">
        <v>1.3248838704600528E-2</v>
      </c>
    </row>
    <row r="57" spans="1:12" x14ac:dyDescent="0.25">
      <c r="A57" s="19" t="s">
        <v>293</v>
      </c>
      <c r="B57" s="28" t="s">
        <v>431</v>
      </c>
      <c r="C57" s="28"/>
      <c r="D57" s="28"/>
      <c r="E57" s="23">
        <v>1345.2566000183999</v>
      </c>
      <c r="F57" s="20">
        <v>4.4278868711440759E-3</v>
      </c>
      <c r="G57" s="23">
        <v>53133.843313686499</v>
      </c>
      <c r="H57" s="20">
        <v>1.1277625986249257E-2</v>
      </c>
      <c r="I57" s="23">
        <v>11991.512250293899</v>
      </c>
      <c r="J57" s="20">
        <v>1.4025112371326776E-2</v>
      </c>
      <c r="K57" s="23">
        <v>66470.612163998798</v>
      </c>
      <c r="L57" s="20">
        <v>1.1285335092657819E-2</v>
      </c>
    </row>
    <row r="58" spans="1:12" x14ac:dyDescent="0.25">
      <c r="A58" s="18" t="s">
        <v>294</v>
      </c>
      <c r="B58" s="28" t="s">
        <v>431</v>
      </c>
      <c r="C58" s="28"/>
      <c r="D58" s="28"/>
      <c r="E58" s="22">
        <v>0</v>
      </c>
      <c r="F58" s="17">
        <v>0</v>
      </c>
      <c r="G58" s="22">
        <v>9103.1730776681998</v>
      </c>
      <c r="H58" s="17">
        <v>1.9321429592801778E-3</v>
      </c>
      <c r="I58" s="22">
        <v>2461.8611902967004</v>
      </c>
      <c r="J58" s="17">
        <v>2.8793599269077404E-3</v>
      </c>
      <c r="K58" s="22">
        <v>11565.0342679649</v>
      </c>
      <c r="L58" s="17">
        <v>1.9635036119427076E-3</v>
      </c>
    </row>
    <row r="59" spans="1:12" x14ac:dyDescent="0.25">
      <c r="A59" s="19" t="s">
        <v>118</v>
      </c>
      <c r="B59" s="28"/>
      <c r="C59" s="28"/>
      <c r="D59" s="28"/>
      <c r="E59" s="23">
        <v>0</v>
      </c>
      <c r="F59" s="20">
        <v>0</v>
      </c>
      <c r="G59" s="23">
        <v>1628.8476000000001</v>
      </c>
      <c r="H59" s="20">
        <v>3.4572191424120103E-4</v>
      </c>
      <c r="I59" s="23">
        <v>0</v>
      </c>
      <c r="J59" s="20">
        <v>0</v>
      </c>
      <c r="K59" s="23">
        <v>1628.8476000000001</v>
      </c>
      <c r="L59" s="20">
        <v>2.7654463201750695E-4</v>
      </c>
    </row>
    <row r="60" spans="1:12" x14ac:dyDescent="0.25">
      <c r="A60" s="18" t="s">
        <v>295</v>
      </c>
      <c r="B60" s="28" t="s">
        <v>431</v>
      </c>
      <c r="C60" s="28"/>
      <c r="D60" s="28"/>
      <c r="E60" s="22">
        <v>0</v>
      </c>
      <c r="F60" s="17">
        <v>0</v>
      </c>
      <c r="G60" s="22">
        <v>1628.8476000000001</v>
      </c>
      <c r="H60" s="17">
        <v>3.4572191424120103E-4</v>
      </c>
      <c r="I60" s="22">
        <v>0</v>
      </c>
      <c r="J60" s="17">
        <v>0</v>
      </c>
      <c r="K60" s="22">
        <v>1628.8476000000001</v>
      </c>
      <c r="L60" s="17">
        <v>2.7654463201750695E-4</v>
      </c>
    </row>
    <row r="61" spans="1:12" x14ac:dyDescent="0.25">
      <c r="A61" s="19" t="s">
        <v>119</v>
      </c>
      <c r="B61" s="28"/>
      <c r="C61" s="28"/>
      <c r="D61" s="28"/>
      <c r="E61" s="23">
        <v>3368.9591212468999</v>
      </c>
      <c r="F61" s="20">
        <v>1.1088865768944153E-2</v>
      </c>
      <c r="G61" s="23">
        <v>23134.577990239199</v>
      </c>
      <c r="H61" s="20">
        <v>4.910300133633038E-3</v>
      </c>
      <c r="I61" s="23">
        <v>2824.9893105149999</v>
      </c>
      <c r="J61" s="20">
        <v>3.3040697203806603E-3</v>
      </c>
      <c r="K61" s="23">
        <v>29328.526422001098</v>
      </c>
      <c r="L61" s="20">
        <v>4.9793771664015853E-3</v>
      </c>
    </row>
    <row r="62" spans="1:12" x14ac:dyDescent="0.25">
      <c r="A62" s="18" t="s">
        <v>296</v>
      </c>
      <c r="B62" s="28" t="s">
        <v>431</v>
      </c>
      <c r="C62" s="28"/>
      <c r="D62" s="28"/>
      <c r="E62" s="22">
        <v>3368.9591212468999</v>
      </c>
      <c r="F62" s="17">
        <v>1.1088865768944153E-2</v>
      </c>
      <c r="G62" s="22">
        <v>23134.577990239199</v>
      </c>
      <c r="H62" s="17">
        <v>4.910300133633038E-3</v>
      </c>
      <c r="I62" s="22">
        <v>2824.9893105149999</v>
      </c>
      <c r="J62" s="17">
        <v>3.3040697203806603E-3</v>
      </c>
      <c r="K62" s="22">
        <v>29328.526422001098</v>
      </c>
      <c r="L62" s="17">
        <v>4.9793771664015853E-3</v>
      </c>
    </row>
    <row r="63" spans="1:12" x14ac:dyDescent="0.25">
      <c r="A63" s="19" t="s">
        <v>120</v>
      </c>
      <c r="B63" s="28"/>
      <c r="C63" s="28"/>
      <c r="D63" s="28"/>
      <c r="E63" s="23">
        <v>2805.1535616443998</v>
      </c>
      <c r="F63" s="20">
        <v>9.2331103426501627E-3</v>
      </c>
      <c r="G63" s="23">
        <v>10304.3607306794</v>
      </c>
      <c r="H63" s="20">
        <v>2.1870943094015323E-3</v>
      </c>
      <c r="I63" s="23">
        <v>3329.4172063824999</v>
      </c>
      <c r="J63" s="20">
        <v>3.894041841920228E-3</v>
      </c>
      <c r="K63" s="23">
        <v>16438.931498706301</v>
      </c>
      <c r="L63" s="20">
        <v>2.7909905518912494E-3</v>
      </c>
    </row>
    <row r="64" spans="1:12" x14ac:dyDescent="0.25">
      <c r="A64" s="19" t="s">
        <v>297</v>
      </c>
      <c r="B64" s="28" t="s">
        <v>431</v>
      </c>
      <c r="C64" s="28"/>
      <c r="D64" s="28"/>
      <c r="E64" s="23">
        <v>1087.7608985929999</v>
      </c>
      <c r="F64" s="20">
        <v>3.5803445987612685E-3</v>
      </c>
      <c r="G64" s="23">
        <v>0</v>
      </c>
      <c r="H64" s="20">
        <v>0</v>
      </c>
      <c r="I64" s="23">
        <v>2298.9797076034001</v>
      </c>
      <c r="J64" s="20">
        <v>2.6888559228839056E-3</v>
      </c>
      <c r="K64" s="23">
        <v>3386.7406061964002</v>
      </c>
      <c r="L64" s="20">
        <v>5.749985048812005E-4</v>
      </c>
    </row>
    <row r="65" spans="1:12" x14ac:dyDescent="0.25">
      <c r="A65" s="18" t="s">
        <v>361</v>
      </c>
      <c r="B65" s="28" t="s">
        <v>313</v>
      </c>
      <c r="C65" s="28"/>
      <c r="D65" s="28"/>
      <c r="E65" s="22">
        <v>1717.3926630514002</v>
      </c>
      <c r="F65" s="17">
        <v>5.6527657438888955E-3</v>
      </c>
      <c r="G65" s="22">
        <v>10304.3607306794</v>
      </c>
      <c r="H65" s="17">
        <v>2.1870943094015323E-3</v>
      </c>
      <c r="I65" s="22">
        <v>1030.4374987791</v>
      </c>
      <c r="J65" s="17">
        <v>1.2051859190363226E-3</v>
      </c>
      <c r="K65" s="22">
        <v>13052.1908925099</v>
      </c>
      <c r="L65" s="17">
        <v>2.215992047010049E-3</v>
      </c>
    </row>
    <row r="66" spans="1:12" x14ac:dyDescent="0.25">
      <c r="A66" s="19" t="s">
        <v>121</v>
      </c>
      <c r="B66" s="28"/>
      <c r="C66" s="28"/>
      <c r="D66" s="28"/>
      <c r="E66" s="23">
        <v>1675.8095748368</v>
      </c>
      <c r="F66" s="20">
        <v>5.5158957888449761E-3</v>
      </c>
      <c r="G66" s="23">
        <v>46939.749636968605</v>
      </c>
      <c r="H66" s="20">
        <v>9.9629333637447151E-3</v>
      </c>
      <c r="I66" s="23">
        <v>13036.4916742429</v>
      </c>
      <c r="J66" s="20">
        <v>1.5247306331579774E-2</v>
      </c>
      <c r="K66" s="23">
        <v>61652.05088604831</v>
      </c>
      <c r="L66" s="20">
        <v>1.0467243052945432E-2</v>
      </c>
    </row>
    <row r="67" spans="1:12" x14ac:dyDescent="0.25">
      <c r="A67" s="18" t="s">
        <v>298</v>
      </c>
      <c r="B67" s="28" t="s">
        <v>431</v>
      </c>
      <c r="C67" s="28"/>
      <c r="D67" s="28"/>
      <c r="E67" s="22">
        <v>391.1871339731</v>
      </c>
      <c r="F67" s="17">
        <v>1.2875851154763164E-3</v>
      </c>
      <c r="G67" s="22">
        <v>36529.162833244707</v>
      </c>
      <c r="H67" s="17">
        <v>7.7532926348283871E-3</v>
      </c>
      <c r="I67" s="22">
        <v>10374.9054973152</v>
      </c>
      <c r="J67" s="17">
        <v>1.213435073113279E-2</v>
      </c>
      <c r="K67" s="22">
        <v>47295.255464533009</v>
      </c>
      <c r="L67" s="17">
        <v>8.0297561408527503E-3</v>
      </c>
    </row>
    <row r="68" spans="1:12" x14ac:dyDescent="0.25">
      <c r="A68" s="19" t="s">
        <v>299</v>
      </c>
      <c r="B68" s="28" t="s">
        <v>431</v>
      </c>
      <c r="C68" s="28"/>
      <c r="D68" s="28"/>
      <c r="E68" s="23">
        <v>1284.6224408636999</v>
      </c>
      <c r="F68" s="20">
        <v>4.2283106733686593E-3</v>
      </c>
      <c r="G68" s="23">
        <v>10410.5868037239</v>
      </c>
      <c r="H68" s="20">
        <v>2.2096407289163289E-3</v>
      </c>
      <c r="I68" s="23">
        <v>2661.5861769277003</v>
      </c>
      <c r="J68" s="20">
        <v>3.1129556004469853E-3</v>
      </c>
      <c r="K68" s="23">
        <v>14356.7954215153</v>
      </c>
      <c r="L68" s="20">
        <v>2.4374869120926826E-3</v>
      </c>
    </row>
    <row r="69" spans="1:12" x14ac:dyDescent="0.25">
      <c r="A69" s="19" t="s">
        <v>122</v>
      </c>
      <c r="B69" s="28"/>
      <c r="C69" s="28"/>
      <c r="D69" s="28"/>
      <c r="E69" s="23">
        <v>10137.4937291928</v>
      </c>
      <c r="F69" s="20">
        <v>3.3367370499564349E-2</v>
      </c>
      <c r="G69" s="23">
        <v>74764.575476905593</v>
      </c>
      <c r="H69" s="20">
        <v>1.5868735756068619E-2</v>
      </c>
      <c r="I69" s="23">
        <v>6630.1610327471999</v>
      </c>
      <c r="J69" s="20">
        <v>7.7545476820066964E-3</v>
      </c>
      <c r="K69" s="23">
        <v>91532.230238845586</v>
      </c>
      <c r="L69" s="20">
        <v>1.5540279476817397E-2</v>
      </c>
    </row>
    <row r="70" spans="1:12" x14ac:dyDescent="0.25">
      <c r="A70" s="18" t="s">
        <v>300</v>
      </c>
      <c r="B70" s="28" t="s">
        <v>431</v>
      </c>
      <c r="C70" s="28"/>
      <c r="D70" s="28"/>
      <c r="E70" s="22">
        <v>10137.4937291928</v>
      </c>
      <c r="F70" s="17">
        <v>3.3367370499564349E-2</v>
      </c>
      <c r="G70" s="22">
        <v>74764.575476905593</v>
      </c>
      <c r="H70" s="17">
        <v>1.5868735756068619E-2</v>
      </c>
      <c r="I70" s="22">
        <v>6630.1610327471999</v>
      </c>
      <c r="J70" s="17">
        <v>7.7545476820066964E-3</v>
      </c>
      <c r="K70" s="22">
        <v>91532.230238845586</v>
      </c>
      <c r="L70" s="17">
        <v>1.5540279476817397E-2</v>
      </c>
    </row>
    <row r="71" spans="1:12" x14ac:dyDescent="0.25">
      <c r="A71" s="19" t="s">
        <v>123</v>
      </c>
      <c r="B71" s="28"/>
      <c r="C71" s="28"/>
      <c r="D71" s="28"/>
      <c r="E71" s="23">
        <v>149.87751299999999</v>
      </c>
      <c r="F71" s="20">
        <v>4.9331902336204742E-4</v>
      </c>
      <c r="G71" s="23">
        <v>194597.4457978</v>
      </c>
      <c r="H71" s="20">
        <v>4.1303189732215445E-2</v>
      </c>
      <c r="I71" s="23">
        <v>71431.400346399998</v>
      </c>
      <c r="J71" s="20">
        <v>8.3545210628037048E-2</v>
      </c>
      <c r="K71" s="23">
        <v>266178.7236572</v>
      </c>
      <c r="L71" s="20">
        <v>4.5191641737796731E-2</v>
      </c>
    </row>
    <row r="72" spans="1:12" x14ac:dyDescent="0.25">
      <c r="A72" s="18" t="s">
        <v>301</v>
      </c>
      <c r="B72" s="28" t="s">
        <v>431</v>
      </c>
      <c r="C72" s="28"/>
      <c r="D72" s="28"/>
      <c r="E72" s="22">
        <v>149.87751299999999</v>
      </c>
      <c r="F72" s="17">
        <v>4.9331902336204742E-4</v>
      </c>
      <c r="G72" s="22">
        <v>188878.13984115</v>
      </c>
      <c r="H72" s="17">
        <v>4.0089270515055939E-2</v>
      </c>
      <c r="I72" s="22">
        <v>64254.987781650001</v>
      </c>
      <c r="J72" s="17">
        <v>7.5151774458953935E-2</v>
      </c>
      <c r="K72" s="22">
        <v>253283.00513580002</v>
      </c>
      <c r="L72" s="17">
        <v>4.3002215462986305E-2</v>
      </c>
    </row>
    <row r="73" spans="1:12" x14ac:dyDescent="0.25">
      <c r="A73" s="19" t="s">
        <v>302</v>
      </c>
      <c r="B73" s="28" t="s">
        <v>431</v>
      </c>
      <c r="C73" s="28"/>
      <c r="D73" s="28"/>
      <c r="E73" s="23">
        <v>0</v>
      </c>
      <c r="F73" s="20">
        <v>0</v>
      </c>
      <c r="G73" s="23">
        <v>5719.3059566499996</v>
      </c>
      <c r="H73" s="20">
        <v>1.2139192171595067E-3</v>
      </c>
      <c r="I73" s="23">
        <v>7176.4125647499995</v>
      </c>
      <c r="J73" s="20">
        <v>8.3934361690831197E-3</v>
      </c>
      <c r="K73" s="23">
        <v>12895.718521399998</v>
      </c>
      <c r="L73" s="20">
        <v>2.1894262748104309E-3</v>
      </c>
    </row>
    <row r="74" spans="1:12" x14ac:dyDescent="0.25">
      <c r="A74" s="18" t="s">
        <v>124</v>
      </c>
      <c r="B74" s="28"/>
      <c r="C74" s="28"/>
      <c r="D74" s="28"/>
      <c r="E74" s="22">
        <v>65.879351648799997</v>
      </c>
      <c r="F74" s="17">
        <v>2.1684065050579606E-4</v>
      </c>
      <c r="G74" s="22">
        <v>14563.8108140404</v>
      </c>
      <c r="H74" s="17">
        <v>3.0911600037208829E-3</v>
      </c>
      <c r="I74" s="22">
        <v>5883.7397930833995</v>
      </c>
      <c r="J74" s="17">
        <v>6.8815433816213755E-3</v>
      </c>
      <c r="K74" s="22">
        <v>20513.429958772598</v>
      </c>
      <c r="L74" s="17">
        <v>3.4827561150384298E-3</v>
      </c>
    </row>
    <row r="75" spans="1:12" x14ac:dyDescent="0.25">
      <c r="A75" s="19" t="s">
        <v>303</v>
      </c>
      <c r="B75" s="28" t="s">
        <v>313</v>
      </c>
      <c r="C75" s="28"/>
      <c r="D75" s="28"/>
      <c r="E75" s="23">
        <v>65.879351648799997</v>
      </c>
      <c r="F75" s="20">
        <v>2.1684065050579606E-4</v>
      </c>
      <c r="G75" s="23">
        <v>14563.8108140404</v>
      </c>
      <c r="H75" s="20">
        <v>3.0911600037208829E-3</v>
      </c>
      <c r="I75" s="23">
        <v>5883.7397930833995</v>
      </c>
      <c r="J75" s="20">
        <v>6.8815433816213755E-3</v>
      </c>
      <c r="K75" s="23">
        <v>20513.429958772598</v>
      </c>
      <c r="L75" s="20">
        <v>3.4827561150384298E-3</v>
      </c>
    </row>
    <row r="76" spans="1:12" x14ac:dyDescent="0.25">
      <c r="A76" s="19" t="s">
        <v>125</v>
      </c>
      <c r="B76" s="28"/>
      <c r="C76" s="28"/>
      <c r="D76" s="28"/>
      <c r="E76" s="23">
        <v>2261.5008089165999</v>
      </c>
      <c r="F76" s="20">
        <v>7.4436875022553736E-3</v>
      </c>
      <c r="G76" s="23">
        <v>117388.43597113401</v>
      </c>
      <c r="H76" s="20">
        <v>2.4915624269404399E-2</v>
      </c>
      <c r="I76" s="23">
        <v>21247.4306197236</v>
      </c>
      <c r="J76" s="20">
        <v>2.4850710721351196E-2</v>
      </c>
      <c r="K76" s="23">
        <v>140897.3673997742</v>
      </c>
      <c r="L76" s="20">
        <v>2.3921458717074594E-2</v>
      </c>
    </row>
    <row r="77" spans="1:12" x14ac:dyDescent="0.25">
      <c r="A77" s="19" t="s">
        <v>304</v>
      </c>
      <c r="B77" s="28" t="s">
        <v>431</v>
      </c>
      <c r="C77" s="28"/>
      <c r="D77" s="28"/>
      <c r="E77" s="23">
        <v>2261.5008089165999</v>
      </c>
      <c r="F77" s="20">
        <v>7.4436875022553736E-3</v>
      </c>
      <c r="G77" s="23">
        <v>117388.43597113401</v>
      </c>
      <c r="H77" s="20">
        <v>2.4915624269404399E-2</v>
      </c>
      <c r="I77" s="23">
        <v>21247.4306197236</v>
      </c>
      <c r="J77" s="20">
        <v>2.4850710721351196E-2</v>
      </c>
      <c r="K77" s="23">
        <v>140897.3673997742</v>
      </c>
      <c r="L77" s="20">
        <v>2.3921458717074594E-2</v>
      </c>
    </row>
    <row r="78" spans="1:12" x14ac:dyDescent="0.25">
      <c r="A78" s="18" t="s">
        <v>126</v>
      </c>
      <c r="B78" s="28"/>
      <c r="C78" s="28"/>
      <c r="D78" s="28"/>
      <c r="E78" s="22">
        <v>72.807693750000013</v>
      </c>
      <c r="F78" s="17">
        <v>2.3964515860356618E-4</v>
      </c>
      <c r="G78" s="22">
        <v>28939.417410000002</v>
      </c>
      <c r="H78" s="17">
        <v>6.1423737764112127E-3</v>
      </c>
      <c r="I78" s="22">
        <v>14828.981579249999</v>
      </c>
      <c r="J78" s="17">
        <v>1.7343778554386974E-2</v>
      </c>
      <c r="K78" s="22">
        <v>43841.206683000004</v>
      </c>
      <c r="L78" s="17">
        <v>7.4433300999760203E-3</v>
      </c>
    </row>
    <row r="79" spans="1:12" x14ac:dyDescent="0.25">
      <c r="A79" s="19" t="s">
        <v>305</v>
      </c>
      <c r="B79" s="28" t="s">
        <v>431</v>
      </c>
      <c r="C79" s="28"/>
      <c r="D79" s="28"/>
      <c r="E79" s="23">
        <v>0</v>
      </c>
      <c r="F79" s="20">
        <v>0</v>
      </c>
      <c r="G79" s="23">
        <v>0</v>
      </c>
      <c r="H79" s="20">
        <v>0</v>
      </c>
      <c r="I79" s="23">
        <v>1589.6493555</v>
      </c>
      <c r="J79" s="20">
        <v>1.859232628590965E-3</v>
      </c>
      <c r="K79" s="23">
        <v>1589.6493555</v>
      </c>
      <c r="L79" s="20">
        <v>2.6988958086294541E-4</v>
      </c>
    </row>
    <row r="80" spans="1:12" x14ac:dyDescent="0.25">
      <c r="A80" s="18" t="s">
        <v>401</v>
      </c>
      <c r="B80" s="28" t="s">
        <v>431</v>
      </c>
      <c r="C80" s="28"/>
      <c r="D80" s="28"/>
      <c r="E80" s="22">
        <v>72.807693750000013</v>
      </c>
      <c r="F80" s="17">
        <v>2.3964515860356618E-4</v>
      </c>
      <c r="G80" s="22">
        <v>7707.9078449999997</v>
      </c>
      <c r="H80" s="17">
        <v>1.6359987606993868E-3</v>
      </c>
      <c r="I80" s="22">
        <v>7149.71552625</v>
      </c>
      <c r="J80" s="17">
        <v>8.3622116698599345E-3</v>
      </c>
      <c r="K80" s="22">
        <v>14930.431065000001</v>
      </c>
      <c r="L80" s="17">
        <v>2.5348783794955274E-3</v>
      </c>
    </row>
    <row r="81" spans="1:12" x14ac:dyDescent="0.25">
      <c r="A81" s="19" t="s">
        <v>306</v>
      </c>
      <c r="B81" s="28" t="s">
        <v>431</v>
      </c>
      <c r="C81" s="28"/>
      <c r="D81" s="28"/>
      <c r="E81" s="23">
        <v>0</v>
      </c>
      <c r="F81" s="20">
        <v>0</v>
      </c>
      <c r="G81" s="23">
        <v>21231.509565</v>
      </c>
      <c r="H81" s="20">
        <v>4.5063750157118259E-3</v>
      </c>
      <c r="I81" s="23">
        <v>6089.6166974999996</v>
      </c>
      <c r="J81" s="20">
        <v>7.1223342559360763E-3</v>
      </c>
      <c r="K81" s="23">
        <v>27321.126262500002</v>
      </c>
      <c r="L81" s="20">
        <v>4.6385621396175473E-3</v>
      </c>
    </row>
    <row r="82" spans="1:12" x14ac:dyDescent="0.25">
      <c r="A82" s="18" t="s">
        <v>127</v>
      </c>
      <c r="B82" s="28"/>
      <c r="C82" s="28"/>
      <c r="D82" s="28"/>
      <c r="E82" s="22">
        <v>476.20452626510001</v>
      </c>
      <c r="F82" s="17">
        <v>1.5674182678604069E-3</v>
      </c>
      <c r="G82" s="22">
        <v>26306.193995197402</v>
      </c>
      <c r="H82" s="17">
        <v>5.583473705225727E-3</v>
      </c>
      <c r="I82" s="22">
        <v>7880.9338356187</v>
      </c>
      <c r="J82" s="17">
        <v>9.2174348262734421E-3</v>
      </c>
      <c r="K82" s="22">
        <v>34663.332357081206</v>
      </c>
      <c r="L82" s="17">
        <v>5.8851168710869961E-3</v>
      </c>
    </row>
    <row r="83" spans="1:12" x14ac:dyDescent="0.25">
      <c r="A83" s="19" t="s">
        <v>307</v>
      </c>
      <c r="B83" s="28" t="s">
        <v>314</v>
      </c>
      <c r="C83" s="28"/>
      <c r="D83" s="28"/>
      <c r="E83" s="23">
        <v>476.20452626510001</v>
      </c>
      <c r="F83" s="20">
        <v>1.5674182678604069E-3</v>
      </c>
      <c r="G83" s="23">
        <v>26306.193995197402</v>
      </c>
      <c r="H83" s="20">
        <v>5.583473705225727E-3</v>
      </c>
      <c r="I83" s="23">
        <v>7880.9338356187</v>
      </c>
      <c r="J83" s="20">
        <v>9.2174348262734421E-3</v>
      </c>
      <c r="K83" s="23">
        <v>34663.332357081206</v>
      </c>
      <c r="L83" s="20">
        <v>5.8851168710869961E-3</v>
      </c>
    </row>
    <row r="84" spans="1:12" x14ac:dyDescent="0.25">
      <c r="A84" s="18" t="s">
        <v>128</v>
      </c>
      <c r="B84" s="28"/>
      <c r="C84" s="28"/>
      <c r="D84" s="28"/>
      <c r="E84" s="22">
        <v>363.02540758960004</v>
      </c>
      <c r="F84" s="17">
        <v>1.1948913212064755E-3</v>
      </c>
      <c r="G84" s="22">
        <v>62775.935398237401</v>
      </c>
      <c r="H84" s="17">
        <v>1.3324154177567384E-2</v>
      </c>
      <c r="I84" s="22">
        <v>16185.6180564432</v>
      </c>
      <c r="J84" s="17">
        <v>1.8930482436477342E-2</v>
      </c>
      <c r="K84" s="22">
        <v>79324.578862270195</v>
      </c>
      <c r="L84" s="17">
        <v>1.3467672771479798E-2</v>
      </c>
    </row>
    <row r="85" spans="1:12" x14ac:dyDescent="0.25">
      <c r="A85" s="19" t="s">
        <v>308</v>
      </c>
      <c r="B85" s="28" t="s">
        <v>431</v>
      </c>
      <c r="C85" s="28"/>
      <c r="D85" s="28"/>
      <c r="E85" s="23">
        <v>363.02540758960004</v>
      </c>
      <c r="F85" s="20">
        <v>1.1948913212064755E-3</v>
      </c>
      <c r="G85" s="23">
        <v>62775.935398237401</v>
      </c>
      <c r="H85" s="20">
        <v>1.3324154177567384E-2</v>
      </c>
      <c r="I85" s="23">
        <v>16185.6180564432</v>
      </c>
      <c r="J85" s="20">
        <v>1.8930482436477342E-2</v>
      </c>
      <c r="K85" s="23">
        <v>79324.578862270195</v>
      </c>
      <c r="L85" s="20">
        <v>1.3467672771479798E-2</v>
      </c>
    </row>
    <row r="86" spans="1:12" x14ac:dyDescent="0.25">
      <c r="A86" s="18" t="s">
        <v>129</v>
      </c>
      <c r="B86" s="28"/>
      <c r="C86" s="28"/>
      <c r="D86" s="28"/>
      <c r="E86" s="22">
        <v>722.94211625579999</v>
      </c>
      <c r="F86" s="17">
        <v>2.3795504182045177E-3</v>
      </c>
      <c r="G86" s="22">
        <v>68180.182901274995</v>
      </c>
      <c r="H86" s="17">
        <v>1.4471202429216824E-2</v>
      </c>
      <c r="I86" s="22">
        <v>14635.9252036452</v>
      </c>
      <c r="J86" s="17">
        <v>1.7117982399127908E-2</v>
      </c>
      <c r="K86" s="22">
        <v>83539.050221175989</v>
      </c>
      <c r="L86" s="17">
        <v>1.4183202837703874E-2</v>
      </c>
    </row>
    <row r="87" spans="1:12" x14ac:dyDescent="0.25">
      <c r="A87" s="19" t="s">
        <v>309</v>
      </c>
      <c r="B87" s="28" t="s">
        <v>313</v>
      </c>
      <c r="C87" s="28"/>
      <c r="D87" s="28"/>
      <c r="E87" s="23">
        <v>722.94211625579999</v>
      </c>
      <c r="F87" s="20">
        <v>2.3795504182045177E-3</v>
      </c>
      <c r="G87" s="23">
        <v>68180.182901274995</v>
      </c>
      <c r="H87" s="20">
        <v>1.4471202429216824E-2</v>
      </c>
      <c r="I87" s="23">
        <v>14635.9252036452</v>
      </c>
      <c r="J87" s="20">
        <v>1.7117982399127908E-2</v>
      </c>
      <c r="K87" s="23">
        <v>83539.050221175989</v>
      </c>
      <c r="L87" s="20">
        <v>1.4183202837703874E-2</v>
      </c>
    </row>
    <row r="88" spans="1:12" x14ac:dyDescent="0.25">
      <c r="A88" s="18" t="s">
        <v>130</v>
      </c>
      <c r="B88" s="28"/>
      <c r="C88" s="28"/>
      <c r="D88" s="28"/>
      <c r="E88" s="22">
        <v>1605.6509140332</v>
      </c>
      <c r="F88" s="17">
        <v>5.2849698725067383E-3</v>
      </c>
      <c r="G88" s="22">
        <v>7587.3807578713004</v>
      </c>
      <c r="H88" s="17">
        <v>1.6104169596272361E-3</v>
      </c>
      <c r="I88" s="22">
        <v>1572.0405529128002</v>
      </c>
      <c r="J88" s="17">
        <v>1.8386376085588641E-3</v>
      </c>
      <c r="K88" s="22">
        <v>10765.072224817301</v>
      </c>
      <c r="L88" s="17">
        <v>1.827686603126029E-3</v>
      </c>
    </row>
    <row r="89" spans="1:12" x14ac:dyDescent="0.25">
      <c r="A89" s="19" t="s">
        <v>310</v>
      </c>
      <c r="B89" s="28" t="s">
        <v>431</v>
      </c>
      <c r="C89" s="28"/>
      <c r="D89" s="28"/>
      <c r="E89" s="23">
        <v>306.6805258187</v>
      </c>
      <c r="F89" s="20">
        <v>1.009433199502318E-3</v>
      </c>
      <c r="G89" s="23">
        <v>4339.9548629999999</v>
      </c>
      <c r="H89" s="20">
        <v>9.2115278492399739E-4</v>
      </c>
      <c r="I89" s="23">
        <v>760.18404136250001</v>
      </c>
      <c r="J89" s="20">
        <v>8.8910108920891759E-4</v>
      </c>
      <c r="K89" s="23">
        <v>5406.8194301812</v>
      </c>
      <c r="L89" s="20">
        <v>9.1796610665391062E-4</v>
      </c>
    </row>
    <row r="90" spans="1:12" x14ac:dyDescent="0.25">
      <c r="A90" s="18" t="s">
        <v>339</v>
      </c>
      <c r="B90" s="28" t="s">
        <v>431</v>
      </c>
      <c r="C90" s="28"/>
      <c r="D90" s="28"/>
      <c r="E90" s="22">
        <v>1298.9703882145</v>
      </c>
      <c r="F90" s="17">
        <v>4.2755366730044203E-3</v>
      </c>
      <c r="G90" s="22">
        <v>3247.4258948713</v>
      </c>
      <c r="H90" s="17">
        <v>6.8926417470323873E-4</v>
      </c>
      <c r="I90" s="22">
        <v>811.85651155030007</v>
      </c>
      <c r="J90" s="17">
        <v>9.4953651934994647E-4</v>
      </c>
      <c r="K90" s="22">
        <v>5358.2527946360997</v>
      </c>
      <c r="L90" s="17">
        <v>9.0972049647211823E-4</v>
      </c>
    </row>
    <row r="91" spans="1:12" x14ac:dyDescent="0.25">
      <c r="A91" s="19" t="s">
        <v>132</v>
      </c>
      <c r="B91" s="28"/>
      <c r="C91" s="28"/>
      <c r="D91" s="28"/>
      <c r="E91" s="23">
        <v>2470.4501070479</v>
      </c>
      <c r="F91" s="20">
        <v>8.1314401985942714E-3</v>
      </c>
      <c r="G91" s="23">
        <v>19434.2075491336</v>
      </c>
      <c r="H91" s="20">
        <v>4.1248987539701494E-3</v>
      </c>
      <c r="I91" s="23">
        <v>823.48336271030007</v>
      </c>
      <c r="J91" s="20">
        <v>9.6313512898649949E-4</v>
      </c>
      <c r="K91" s="23">
        <v>22728.141018891802</v>
      </c>
      <c r="L91" s="20">
        <v>3.8587682448078249E-3</v>
      </c>
    </row>
    <row r="92" spans="1:12" x14ac:dyDescent="0.25">
      <c r="A92" s="18" t="s">
        <v>311</v>
      </c>
      <c r="B92" s="28" t="s">
        <v>431</v>
      </c>
      <c r="C92" s="28"/>
      <c r="D92" s="28"/>
      <c r="E92" s="22">
        <v>2470.4501070479</v>
      </c>
      <c r="F92" s="17">
        <v>8.1314401985942714E-3</v>
      </c>
      <c r="G92" s="22">
        <v>19434.2075491336</v>
      </c>
      <c r="H92" s="17">
        <v>4.1248987539701494E-3</v>
      </c>
      <c r="I92" s="22">
        <v>823.48336271030007</v>
      </c>
      <c r="J92" s="17">
        <v>9.6313512898649949E-4</v>
      </c>
      <c r="K92" s="22">
        <v>22728.141018891802</v>
      </c>
      <c r="L92" s="17">
        <v>3.8587682448078249E-3</v>
      </c>
    </row>
    <row r="93" spans="1:12" x14ac:dyDescent="0.25">
      <c r="A93" s="19" t="s">
        <v>133</v>
      </c>
      <c r="B93" s="28"/>
      <c r="C93" s="28"/>
      <c r="D93" s="28"/>
      <c r="E93" s="23">
        <v>1759.6373565680001</v>
      </c>
      <c r="F93" s="20">
        <v>5.7918133603771542E-3</v>
      </c>
      <c r="G93" s="23">
        <v>8789.6279816047008</v>
      </c>
      <c r="H93" s="20">
        <v>1.8655932029911216E-3</v>
      </c>
      <c r="I93" s="23">
        <v>0</v>
      </c>
      <c r="J93" s="20">
        <v>0</v>
      </c>
      <c r="K93" s="23">
        <v>10549.265338172701</v>
      </c>
      <c r="L93" s="20">
        <v>1.7910470574411077E-3</v>
      </c>
    </row>
    <row r="94" spans="1:12" x14ac:dyDescent="0.25">
      <c r="A94" s="18" t="s">
        <v>312</v>
      </c>
      <c r="B94" s="28" t="s">
        <v>431</v>
      </c>
      <c r="C94" s="28"/>
      <c r="D94" s="28"/>
      <c r="E94" s="22">
        <v>1759.6373565680001</v>
      </c>
      <c r="F94" s="17">
        <v>5.7918133603771542E-3</v>
      </c>
      <c r="G94" s="22">
        <v>8789.6279816047008</v>
      </c>
      <c r="H94" s="17">
        <v>1.8655932029911216E-3</v>
      </c>
      <c r="I94" s="22">
        <v>0</v>
      </c>
      <c r="J94" s="17">
        <v>0</v>
      </c>
      <c r="K94" s="22">
        <v>10549.265338172701</v>
      </c>
      <c r="L94" s="17">
        <v>1.7910470574411077E-3</v>
      </c>
    </row>
    <row r="95" spans="1:12" x14ac:dyDescent="0.25">
      <c r="A95" s="19" t="s">
        <v>324</v>
      </c>
      <c r="B95" s="28"/>
      <c r="C95" s="28"/>
      <c r="D95" s="28"/>
      <c r="E95" s="23">
        <v>473.2813516384</v>
      </c>
      <c r="F95" s="20">
        <v>1.5577966933953945E-3</v>
      </c>
      <c r="G95" s="23">
        <v>42334.066520566907</v>
      </c>
      <c r="H95" s="20">
        <v>8.9853799183574525E-3</v>
      </c>
      <c r="I95" s="23">
        <v>11551.850118161899</v>
      </c>
      <c r="J95" s="20">
        <v>1.3510889420971428E-2</v>
      </c>
      <c r="K95" s="23">
        <v>54359.197990367204</v>
      </c>
      <c r="L95" s="20">
        <v>9.2290674738464782E-3</v>
      </c>
    </row>
    <row r="96" spans="1:12" x14ac:dyDescent="0.25">
      <c r="A96" s="18" t="s">
        <v>325</v>
      </c>
      <c r="B96" s="28" t="s">
        <v>431</v>
      </c>
      <c r="C96" s="28"/>
      <c r="D96" s="28"/>
      <c r="E96" s="22">
        <v>473.2813516384</v>
      </c>
      <c r="F96" s="17">
        <v>1.5577966933953945E-3</v>
      </c>
      <c r="G96" s="22">
        <v>42334.066520566907</v>
      </c>
      <c r="H96" s="17">
        <v>8.9853799183574525E-3</v>
      </c>
      <c r="I96" s="22">
        <v>11551.850118161899</v>
      </c>
      <c r="J96" s="17">
        <v>1.3510889420971428E-2</v>
      </c>
      <c r="K96" s="22">
        <v>54359.197990367204</v>
      </c>
      <c r="L96" s="17">
        <v>9.2290674738464782E-3</v>
      </c>
    </row>
    <row r="97" spans="1:12" x14ac:dyDescent="0.25">
      <c r="A97" s="19" t="s">
        <v>326</v>
      </c>
      <c r="B97" s="28"/>
      <c r="C97" s="28"/>
      <c r="D97" s="28"/>
      <c r="E97" s="23">
        <v>1198.0039375253</v>
      </c>
      <c r="F97" s="20">
        <v>3.9432074940012399E-3</v>
      </c>
      <c r="G97" s="23">
        <v>115114.168696272</v>
      </c>
      <c r="H97" s="20">
        <v>2.4432912421002245E-2</v>
      </c>
      <c r="I97" s="23">
        <v>20074.371062485603</v>
      </c>
      <c r="J97" s="20">
        <v>2.3478715949956243E-2</v>
      </c>
      <c r="K97" s="23">
        <v>136386.5436962829</v>
      </c>
      <c r="L97" s="20">
        <v>2.3155614152378764E-2</v>
      </c>
    </row>
    <row r="98" spans="1:12" x14ac:dyDescent="0.25">
      <c r="A98" s="18" t="s">
        <v>330</v>
      </c>
      <c r="B98" s="28" t="s">
        <v>313</v>
      </c>
      <c r="C98" s="28"/>
      <c r="D98" s="28"/>
      <c r="E98" s="22">
        <v>1198.0039375253</v>
      </c>
      <c r="F98" s="17">
        <v>3.9432074940012399E-3</v>
      </c>
      <c r="G98" s="22">
        <v>115114.168696272</v>
      </c>
      <c r="H98" s="17">
        <v>2.4432912421002245E-2</v>
      </c>
      <c r="I98" s="22">
        <v>20074.371062485603</v>
      </c>
      <c r="J98" s="17">
        <v>2.3478715949956243E-2</v>
      </c>
      <c r="K98" s="22">
        <v>136386.5436962829</v>
      </c>
      <c r="L98" s="17">
        <v>2.3155614152378764E-2</v>
      </c>
    </row>
    <row r="99" spans="1:12" x14ac:dyDescent="0.25">
      <c r="A99" s="19" t="s">
        <v>327</v>
      </c>
      <c r="B99" s="28"/>
      <c r="C99" s="28"/>
      <c r="D99" s="28"/>
      <c r="E99" s="23">
        <v>5441.2632054636997</v>
      </c>
      <c r="F99" s="20">
        <v>1.790981579988718E-2</v>
      </c>
      <c r="G99" s="23">
        <v>23971.963612465901</v>
      </c>
      <c r="H99" s="20">
        <v>5.0880347235813389E-3</v>
      </c>
      <c r="I99" s="23">
        <v>1163.8519140187</v>
      </c>
      <c r="J99" s="20">
        <v>1.3612256350149625E-3</v>
      </c>
      <c r="K99" s="23">
        <v>30577.078731948299</v>
      </c>
      <c r="L99" s="20">
        <v>5.1913555240508565E-3</v>
      </c>
    </row>
    <row r="100" spans="1:12" x14ac:dyDescent="0.25">
      <c r="A100" s="18" t="s">
        <v>331</v>
      </c>
      <c r="B100" s="28" t="s">
        <v>431</v>
      </c>
      <c r="C100" s="28"/>
      <c r="D100" s="28"/>
      <c r="E100" s="22">
        <v>5441.2632054636997</v>
      </c>
      <c r="F100" s="17">
        <v>1.790981579988718E-2</v>
      </c>
      <c r="G100" s="22">
        <v>23971.963612465901</v>
      </c>
      <c r="H100" s="17">
        <v>5.0880347235813389E-3</v>
      </c>
      <c r="I100" s="22">
        <v>1163.8519140187</v>
      </c>
      <c r="J100" s="17">
        <v>1.3612256350149625E-3</v>
      </c>
      <c r="K100" s="22">
        <v>30577.078731948299</v>
      </c>
      <c r="L100" s="17">
        <v>5.1913555240508565E-3</v>
      </c>
    </row>
    <row r="101" spans="1:12" x14ac:dyDescent="0.25">
      <c r="A101" s="19" t="s">
        <v>341</v>
      </c>
      <c r="B101" s="28"/>
      <c r="C101" s="28"/>
      <c r="D101" s="28"/>
      <c r="E101" s="23">
        <v>982.55750788800003</v>
      </c>
      <c r="F101" s="20">
        <v>3.2340696111521107E-3</v>
      </c>
      <c r="G101" s="23">
        <v>17831.601895536001</v>
      </c>
      <c r="H101" s="20">
        <v>3.7847466769216072E-3</v>
      </c>
      <c r="I101" s="23">
        <v>9898.3589649119986</v>
      </c>
      <c r="J101" s="20">
        <v>1.1576988279457256E-2</v>
      </c>
      <c r="K101" s="23">
        <v>28712.518368336001</v>
      </c>
      <c r="L101" s="20">
        <v>4.8747917401648798E-3</v>
      </c>
    </row>
    <row r="102" spans="1:12" x14ac:dyDescent="0.25">
      <c r="A102" s="18" t="s">
        <v>349</v>
      </c>
      <c r="B102" s="28" t="s">
        <v>431</v>
      </c>
      <c r="C102" s="28"/>
      <c r="D102" s="28"/>
      <c r="E102" s="22">
        <v>982.55750788800003</v>
      </c>
      <c r="F102" s="17">
        <v>3.2340696111521107E-3</v>
      </c>
      <c r="G102" s="22">
        <v>17831.601895536001</v>
      </c>
      <c r="H102" s="17">
        <v>3.7847466769216072E-3</v>
      </c>
      <c r="I102" s="22">
        <v>9898.3589649119986</v>
      </c>
      <c r="J102" s="17">
        <v>1.1576988279457256E-2</v>
      </c>
      <c r="K102" s="22">
        <v>28712.518368336001</v>
      </c>
      <c r="L102" s="17">
        <v>4.8747917401648798E-3</v>
      </c>
    </row>
    <row r="103" spans="1:12" x14ac:dyDescent="0.25">
      <c r="A103" s="19" t="s">
        <v>352</v>
      </c>
      <c r="B103" s="28"/>
      <c r="C103" s="28"/>
      <c r="D103" s="28"/>
      <c r="E103" s="23">
        <v>0</v>
      </c>
      <c r="F103" s="20">
        <v>0</v>
      </c>
      <c r="G103" s="23">
        <v>5326.9254756814998</v>
      </c>
      <c r="H103" s="20">
        <v>1.1306366982846206E-3</v>
      </c>
      <c r="I103" s="23">
        <v>1420.5125457500001</v>
      </c>
      <c r="J103" s="20">
        <v>1.6614124776910377E-3</v>
      </c>
      <c r="K103" s="23">
        <v>6747.4380214314997</v>
      </c>
      <c r="L103" s="20">
        <v>1.1455754146046009E-3</v>
      </c>
    </row>
    <row r="104" spans="1:12" x14ac:dyDescent="0.25">
      <c r="A104" s="18" t="s">
        <v>362</v>
      </c>
      <c r="B104" s="28" t="s">
        <v>431</v>
      </c>
      <c r="C104" s="28"/>
      <c r="D104" s="28"/>
      <c r="E104" s="22">
        <v>0</v>
      </c>
      <c r="F104" s="17">
        <v>0</v>
      </c>
      <c r="G104" s="22">
        <v>5326.9254756814998</v>
      </c>
      <c r="H104" s="17">
        <v>1.1306366982846206E-3</v>
      </c>
      <c r="I104" s="22">
        <v>1420.5125457500001</v>
      </c>
      <c r="J104" s="17">
        <v>1.6614124776910377E-3</v>
      </c>
      <c r="K104" s="22">
        <v>6747.4380214314997</v>
      </c>
      <c r="L104" s="17">
        <v>1.1455754146046009E-3</v>
      </c>
    </row>
    <row r="105" spans="1:12" x14ac:dyDescent="0.25">
      <c r="A105" s="19" t="s">
        <v>394</v>
      </c>
      <c r="B105" s="28"/>
      <c r="C105" s="28"/>
      <c r="D105" s="28"/>
      <c r="E105" s="23">
        <v>3076.6766723763003</v>
      </c>
      <c r="F105" s="20">
        <v>1.0126823569707021E-2</v>
      </c>
      <c r="G105" s="23">
        <v>58259.771318719198</v>
      </c>
      <c r="H105" s="20">
        <v>1.2365601093412436E-2</v>
      </c>
      <c r="I105" s="23">
        <v>3238.6038305767001</v>
      </c>
      <c r="J105" s="20">
        <v>3.7878277319805366E-3</v>
      </c>
      <c r="K105" s="23">
        <v>64575.051821672198</v>
      </c>
      <c r="L105" s="20">
        <v>1.096350815357789E-2</v>
      </c>
    </row>
    <row r="106" spans="1:12" x14ac:dyDescent="0.25">
      <c r="A106" s="18" t="s">
        <v>402</v>
      </c>
      <c r="B106" s="28" t="s">
        <v>431</v>
      </c>
      <c r="C106" s="28"/>
      <c r="D106" s="28"/>
      <c r="E106" s="22">
        <v>3076.6766723763003</v>
      </c>
      <c r="F106" s="17">
        <v>1.0126823569707021E-2</v>
      </c>
      <c r="G106" s="22">
        <v>58259.771318719198</v>
      </c>
      <c r="H106" s="17">
        <v>1.2365601093412436E-2</v>
      </c>
      <c r="I106" s="22">
        <v>3238.6038305767001</v>
      </c>
      <c r="J106" s="17">
        <v>3.7878277319805366E-3</v>
      </c>
      <c r="K106" s="22">
        <v>64575.051821672198</v>
      </c>
      <c r="L106" s="17">
        <v>1.096350815357789E-2</v>
      </c>
    </row>
    <row r="107" spans="1:12" x14ac:dyDescent="0.25">
      <c r="A107" s="19" t="s">
        <v>395</v>
      </c>
      <c r="B107" s="28"/>
      <c r="C107" s="28"/>
      <c r="D107" s="28"/>
      <c r="E107" s="23">
        <v>1799.2496930616001</v>
      </c>
      <c r="F107" s="20">
        <v>5.9221966230892297E-3</v>
      </c>
      <c r="G107" s="23">
        <v>8178.4078453548</v>
      </c>
      <c r="H107" s="20">
        <v>1.7358621001383541E-3</v>
      </c>
      <c r="I107" s="23">
        <v>0</v>
      </c>
      <c r="J107" s="20">
        <v>0</v>
      </c>
      <c r="K107" s="23">
        <v>9977.6575384164007</v>
      </c>
      <c r="L107" s="20">
        <v>1.6939998759601988E-3</v>
      </c>
    </row>
    <row r="108" spans="1:12" x14ac:dyDescent="0.25">
      <c r="A108" s="18" t="s">
        <v>403</v>
      </c>
      <c r="B108" s="28" t="s">
        <v>431</v>
      </c>
      <c r="C108" s="28"/>
      <c r="D108" s="28"/>
      <c r="E108" s="22">
        <v>1799.2496930616001</v>
      </c>
      <c r="F108" s="17">
        <v>5.9221966230892297E-3</v>
      </c>
      <c r="G108" s="22">
        <v>8178.4078453548</v>
      </c>
      <c r="H108" s="17">
        <v>1.7358621001383541E-3</v>
      </c>
      <c r="I108" s="22">
        <v>0</v>
      </c>
      <c r="J108" s="17">
        <v>0</v>
      </c>
      <c r="K108" s="22">
        <v>9977.6575384164007</v>
      </c>
      <c r="L108" s="17">
        <v>1.6939998759601988E-3</v>
      </c>
    </row>
    <row r="109" spans="1:12" x14ac:dyDescent="0.25">
      <c r="A109" s="19" t="s">
        <v>396</v>
      </c>
      <c r="B109" s="28"/>
      <c r="C109" s="28"/>
      <c r="D109" s="28"/>
      <c r="E109" s="23">
        <v>328.65185335370001</v>
      </c>
      <c r="F109" s="20">
        <v>1.0817514120518808E-3</v>
      </c>
      <c r="G109" s="23">
        <v>34268.338951849299</v>
      </c>
      <c r="H109" s="20">
        <v>7.2734341385281539E-3</v>
      </c>
      <c r="I109" s="23">
        <v>6974.7324312752999</v>
      </c>
      <c r="J109" s="20">
        <v>8.1575537819407046E-3</v>
      </c>
      <c r="K109" s="23">
        <v>41571.723236478298</v>
      </c>
      <c r="L109" s="20">
        <v>7.0580187518866295E-3</v>
      </c>
    </row>
    <row r="110" spans="1:12" x14ac:dyDescent="0.25">
      <c r="A110" s="18" t="s">
        <v>404</v>
      </c>
      <c r="B110" s="28" t="s">
        <v>431</v>
      </c>
      <c r="C110" s="28"/>
      <c r="D110" s="28"/>
      <c r="E110" s="22">
        <v>328.65185335370001</v>
      </c>
      <c r="F110" s="17">
        <v>1.0817514120518808E-3</v>
      </c>
      <c r="G110" s="22">
        <v>34268.338951849299</v>
      </c>
      <c r="H110" s="17">
        <v>7.2734341385281539E-3</v>
      </c>
      <c r="I110" s="22">
        <v>6974.7324312752999</v>
      </c>
      <c r="J110" s="17">
        <v>8.1575537819407046E-3</v>
      </c>
      <c r="K110" s="22">
        <v>41571.723236478298</v>
      </c>
      <c r="L110" s="17">
        <v>7.0580187518866295E-3</v>
      </c>
    </row>
    <row r="111" spans="1:12" x14ac:dyDescent="0.25">
      <c r="A111" s="18" t="s">
        <v>397</v>
      </c>
      <c r="B111" s="28"/>
      <c r="C111" s="28"/>
      <c r="D111" s="28"/>
      <c r="E111" s="22">
        <v>0</v>
      </c>
      <c r="F111" s="17">
        <v>0</v>
      </c>
      <c r="G111" s="22">
        <v>13933.8750199567</v>
      </c>
      <c r="H111" s="17">
        <v>2.957456513855E-3</v>
      </c>
      <c r="I111" s="22">
        <v>3251.2377785778999</v>
      </c>
      <c r="J111" s="17">
        <v>3.8026042286151444E-3</v>
      </c>
      <c r="K111" s="22">
        <v>17185.112798534599</v>
      </c>
      <c r="L111" s="17">
        <v>2.9176767028726929E-3</v>
      </c>
    </row>
    <row r="112" spans="1:12" x14ac:dyDescent="0.25">
      <c r="A112" s="19" t="s">
        <v>405</v>
      </c>
      <c r="B112" s="28" t="s">
        <v>435</v>
      </c>
      <c r="C112" s="28"/>
      <c r="D112" s="28"/>
      <c r="E112" s="23">
        <v>0</v>
      </c>
      <c r="F112" s="20">
        <v>0</v>
      </c>
      <c r="G112" s="23">
        <v>13933.8750199567</v>
      </c>
      <c r="H112" s="20">
        <v>2.957456513855E-3</v>
      </c>
      <c r="I112" s="23">
        <v>3251.2377785778999</v>
      </c>
      <c r="J112" s="20">
        <v>3.8026042286151444E-3</v>
      </c>
      <c r="K112" s="23">
        <v>17185.112798534599</v>
      </c>
      <c r="L112" s="20">
        <v>2.9176767028726929E-3</v>
      </c>
    </row>
    <row r="113" spans="1:12" x14ac:dyDescent="0.25">
      <c r="A113" s="18" t="s">
        <v>413</v>
      </c>
      <c r="B113" s="28"/>
      <c r="C113" s="28"/>
      <c r="D113" s="28"/>
      <c r="E113" s="22">
        <v>215.35100037769999</v>
      </c>
      <c r="F113" s="17">
        <v>7.0882377923075666E-4</v>
      </c>
      <c r="G113" s="22">
        <v>9650.4158081241003</v>
      </c>
      <c r="H113" s="17">
        <v>2.0482948965932792E-3</v>
      </c>
      <c r="I113" s="22">
        <v>9670.6050090306999</v>
      </c>
      <c r="J113" s="17">
        <v>1.1310610298300531E-2</v>
      </c>
      <c r="K113" s="22">
        <v>19536.371817532498</v>
      </c>
      <c r="L113" s="17">
        <v>3.3168718517537902E-3</v>
      </c>
    </row>
    <row r="114" spans="1:12" x14ac:dyDescent="0.25">
      <c r="A114" s="18" t="s">
        <v>424</v>
      </c>
      <c r="B114" s="28" t="s">
        <v>431</v>
      </c>
      <c r="C114" s="28"/>
      <c r="D114" s="28"/>
      <c r="E114" s="22">
        <v>215.35100037769999</v>
      </c>
      <c r="F114" s="17">
        <v>7.0882377923075666E-4</v>
      </c>
      <c r="G114" s="22">
        <v>9650.4158081241003</v>
      </c>
      <c r="H114" s="17">
        <v>2.0482948965932792E-3</v>
      </c>
      <c r="I114" s="22">
        <v>9670.6050090306999</v>
      </c>
      <c r="J114" s="17">
        <v>1.1310610298300531E-2</v>
      </c>
      <c r="K114" s="22">
        <v>19536.371817532498</v>
      </c>
      <c r="L114" s="17">
        <v>3.3168718517537902E-3</v>
      </c>
    </row>
    <row r="115" spans="1:12" x14ac:dyDescent="0.25">
      <c r="A115" s="19" t="s">
        <v>414</v>
      </c>
      <c r="B115" s="28"/>
      <c r="C115" s="28"/>
      <c r="D115" s="28"/>
      <c r="E115" s="23">
        <v>278.68590614390001</v>
      </c>
      <c r="F115" s="20">
        <v>9.1728943383038368E-4</v>
      </c>
      <c r="G115" s="23">
        <v>34447.001771960699</v>
      </c>
      <c r="H115" s="20">
        <v>7.3113552136321999E-3</v>
      </c>
      <c r="I115" s="23">
        <v>12738.214062127599</v>
      </c>
      <c r="J115" s="20">
        <v>1.4898444825170058E-2</v>
      </c>
      <c r="K115" s="23">
        <v>47463.901740232199</v>
      </c>
      <c r="L115" s="20">
        <v>8.0583887902512304E-3</v>
      </c>
    </row>
    <row r="116" spans="1:12" x14ac:dyDescent="0.25">
      <c r="A116" s="18" t="s">
        <v>425</v>
      </c>
      <c r="B116" s="28" t="s">
        <v>313</v>
      </c>
      <c r="C116" s="28"/>
      <c r="D116" s="28"/>
      <c r="E116" s="22">
        <v>278.68590614390001</v>
      </c>
      <c r="F116" s="17">
        <v>9.1728943383038368E-4</v>
      </c>
      <c r="G116" s="22">
        <v>34447.001771960699</v>
      </c>
      <c r="H116" s="17">
        <v>7.3113552136321999E-3</v>
      </c>
      <c r="I116" s="22">
        <v>12738.214062127599</v>
      </c>
      <c r="J116" s="17">
        <v>1.4898444825170058E-2</v>
      </c>
      <c r="K116" s="22">
        <v>47463.901740232199</v>
      </c>
      <c r="L116" s="17">
        <v>8.0583887902512304E-3</v>
      </c>
    </row>
    <row r="117" spans="1:12" x14ac:dyDescent="0.25">
      <c r="A117" s="18" t="s">
        <v>415</v>
      </c>
      <c r="B117" s="28"/>
      <c r="C117" s="28"/>
      <c r="D117" s="28"/>
      <c r="E117" s="22">
        <v>0</v>
      </c>
      <c r="F117" s="17">
        <v>0</v>
      </c>
      <c r="G117" s="22">
        <v>4166.3783831128003</v>
      </c>
      <c r="H117" s="17">
        <v>8.8431128244466654E-4</v>
      </c>
      <c r="I117" s="22">
        <v>3134.7033127463001</v>
      </c>
      <c r="J117" s="17">
        <v>3.6663070757368098E-3</v>
      </c>
      <c r="K117" s="22">
        <v>7301.0816958591004</v>
      </c>
      <c r="L117" s="17">
        <v>1.239572659167813E-3</v>
      </c>
    </row>
    <row r="118" spans="1:12" x14ac:dyDescent="0.25">
      <c r="A118" s="19" t="s">
        <v>426</v>
      </c>
      <c r="B118" s="28" t="s">
        <v>313</v>
      </c>
      <c r="C118" s="28"/>
      <c r="D118" s="28"/>
      <c r="E118" s="23">
        <v>0</v>
      </c>
      <c r="F118" s="20">
        <v>0</v>
      </c>
      <c r="G118" s="23">
        <v>4166.3783831128003</v>
      </c>
      <c r="H118" s="20">
        <v>8.8431128244466654E-4</v>
      </c>
      <c r="I118" s="23">
        <v>3134.7033127463001</v>
      </c>
      <c r="J118" s="20">
        <v>3.6663070757368098E-3</v>
      </c>
      <c r="K118" s="23">
        <v>7301.0816958591004</v>
      </c>
      <c r="L118" s="20">
        <v>1.239572659167813E-3</v>
      </c>
    </row>
    <row r="119" spans="1:12" ht="15.75" x14ac:dyDescent="0.25">
      <c r="A119" s="47" t="s">
        <v>17</v>
      </c>
      <c r="B119" s="97" t="s">
        <v>428</v>
      </c>
      <c r="C119" s="97"/>
      <c r="D119" s="97"/>
      <c r="E119" s="48">
        <v>79016.781142643027</v>
      </c>
      <c r="F119" s="49">
        <v>0.26008225331642182</v>
      </c>
      <c r="G119" s="48">
        <v>2035215.9621575829</v>
      </c>
      <c r="H119" s="49">
        <v>0.43197335240655249</v>
      </c>
      <c r="I119" s="48">
        <v>515297.93994202063</v>
      </c>
      <c r="J119" s="110">
        <v>0.60268557972935455</v>
      </c>
      <c r="K119" s="48">
        <v>2629530.683242247</v>
      </c>
      <c r="L119" s="49">
        <v>0.44643992180482123</v>
      </c>
    </row>
    <row r="121" spans="1:12" ht="15.75" x14ac:dyDescent="0.25">
      <c r="E121" s="48">
        <v>303814.58225259784</v>
      </c>
      <c r="F121" s="49">
        <v>1</v>
      </c>
      <c r="G121" s="48">
        <v>4711438.6820836477</v>
      </c>
      <c r="H121" s="49">
        <v>1</v>
      </c>
      <c r="I121" s="48">
        <v>855002.93564917101</v>
      </c>
      <c r="J121" s="110">
        <v>1</v>
      </c>
      <c r="K121" s="48">
        <v>5889998.9781645238</v>
      </c>
      <c r="L121" s="49">
        <v>1</v>
      </c>
    </row>
  </sheetData>
  <sheetProtection sheet="1" objects="1" scenarios="1"/>
  <mergeCells count="12">
    <mergeCell ref="A5:L5"/>
    <mergeCell ref="A7:L7"/>
    <mergeCell ref="A8:L8"/>
    <mergeCell ref="K10:L10"/>
    <mergeCell ref="E10:F10"/>
    <mergeCell ref="A10:A11"/>
    <mergeCell ref="A6:L6"/>
    <mergeCell ref="G10:H10"/>
    <mergeCell ref="I10:J10"/>
    <mergeCell ref="B10:B11"/>
    <mergeCell ref="C10:C11"/>
    <mergeCell ref="D10:D11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I17"/>
  <sheetViews>
    <sheetView showGridLines="0" zoomScale="90" zoomScaleNormal="90" workbookViewId="0">
      <selection activeCell="J4" sqref="J4"/>
    </sheetView>
  </sheetViews>
  <sheetFormatPr baseColWidth="10" defaultRowHeight="15" x14ac:dyDescent="0.25"/>
  <cols>
    <col min="1" max="1" width="17.7109375" style="3" customWidth="1"/>
    <col min="2" max="2" width="12.7109375" style="3" customWidth="1"/>
    <col min="3" max="3" width="12.7109375" style="7" customWidth="1"/>
    <col min="4" max="4" width="12.7109375" style="3" customWidth="1"/>
    <col min="5" max="5" width="12.7109375" style="7" customWidth="1"/>
    <col min="6" max="6" width="12.7109375" style="3" customWidth="1"/>
    <col min="7" max="7" width="12.7109375" style="7" customWidth="1"/>
    <col min="8" max="8" width="12.7109375" style="3" customWidth="1"/>
    <col min="9" max="9" width="12.7109375" style="7" customWidth="1"/>
    <col min="10" max="16384" width="11.42578125" style="3"/>
  </cols>
  <sheetData>
    <row r="1" spans="1:9" x14ac:dyDescent="0.25">
      <c r="C1" s="3"/>
      <c r="E1" s="3"/>
      <c r="G1" s="3"/>
      <c r="I1" s="3"/>
    </row>
    <row r="2" spans="1:9" x14ac:dyDescent="0.25">
      <c r="C2" s="3"/>
      <c r="E2" s="3"/>
      <c r="G2" s="3"/>
      <c r="I2" s="3"/>
    </row>
    <row r="3" spans="1:9" x14ac:dyDescent="0.25">
      <c r="C3" s="3"/>
      <c r="E3" s="3"/>
      <c r="G3" s="3"/>
      <c r="I3" s="3"/>
    </row>
    <row r="4" spans="1:9" x14ac:dyDescent="0.25">
      <c r="C4" s="3"/>
      <c r="E4" s="3"/>
      <c r="G4" s="3"/>
      <c r="I4" s="3"/>
    </row>
    <row r="5" spans="1:9" ht="15.75" x14ac:dyDescent="0.25">
      <c r="A5" s="32" t="s">
        <v>16</v>
      </c>
      <c r="B5" s="33"/>
      <c r="C5" s="33"/>
      <c r="D5" s="33"/>
      <c r="E5" s="33"/>
      <c r="F5" s="33"/>
      <c r="G5" s="33"/>
      <c r="H5" s="33"/>
      <c r="I5" s="34"/>
    </row>
    <row r="6" spans="1:9" ht="15.75" x14ac:dyDescent="0.25">
      <c r="A6" s="35" t="str">
        <f>'1'!A6:K6</f>
        <v>AFP Habitat S.A.</v>
      </c>
      <c r="B6" s="36"/>
      <c r="C6" s="36"/>
      <c r="D6" s="36"/>
      <c r="E6" s="36"/>
      <c r="F6" s="36"/>
      <c r="G6" s="36"/>
      <c r="H6" s="36"/>
      <c r="I6" s="37"/>
    </row>
    <row r="7" spans="1:9" ht="15.75" x14ac:dyDescent="0.25">
      <c r="A7" s="35" t="s">
        <v>25</v>
      </c>
      <c r="B7" s="36"/>
      <c r="C7" s="36"/>
      <c r="D7" s="36"/>
      <c r="E7" s="36"/>
      <c r="F7" s="36"/>
      <c r="G7" s="36"/>
      <c r="H7" s="36"/>
      <c r="I7" s="37"/>
    </row>
    <row r="8" spans="1:9" ht="15.75" x14ac:dyDescent="0.25">
      <c r="A8" s="38" t="str">
        <f>'1'!A8:I8</f>
        <v>Al 31-01-2018</v>
      </c>
      <c r="B8" s="39"/>
      <c r="C8" s="39"/>
      <c r="D8" s="39"/>
      <c r="E8" s="39"/>
      <c r="F8" s="39"/>
      <c r="G8" s="39"/>
      <c r="H8" s="39"/>
      <c r="I8" s="40"/>
    </row>
    <row r="9" spans="1:9" ht="15.75" x14ac:dyDescent="0.25">
      <c r="A9" s="81"/>
      <c r="B9" s="81"/>
      <c r="C9" s="113"/>
      <c r="D9" s="81"/>
      <c r="E9" s="113"/>
      <c r="F9" s="81"/>
      <c r="G9" s="113"/>
      <c r="H9" s="84"/>
      <c r="I9" s="114"/>
    </row>
    <row r="10" spans="1:9" s="15" customFormat="1" ht="15.75" x14ac:dyDescent="0.25">
      <c r="A10" s="102" t="s">
        <v>33</v>
      </c>
      <c r="B10" s="103" t="s">
        <v>30</v>
      </c>
      <c r="C10" s="104"/>
      <c r="D10" s="103" t="s">
        <v>31</v>
      </c>
      <c r="E10" s="104"/>
      <c r="F10" s="103" t="s">
        <v>32</v>
      </c>
      <c r="G10" s="104"/>
      <c r="H10" s="103" t="s">
        <v>5</v>
      </c>
      <c r="I10" s="104"/>
    </row>
    <row r="11" spans="1:9" s="11" customFormat="1" ht="15.75" x14ac:dyDescent="0.25">
      <c r="A11" s="105"/>
      <c r="B11" s="106" t="s">
        <v>12</v>
      </c>
      <c r="C11" s="115" t="s">
        <v>13</v>
      </c>
      <c r="D11" s="106" t="s">
        <v>12</v>
      </c>
      <c r="E11" s="115" t="s">
        <v>13</v>
      </c>
      <c r="F11" s="106" t="s">
        <v>12</v>
      </c>
      <c r="G11" s="115" t="s">
        <v>13</v>
      </c>
      <c r="H11" s="106" t="s">
        <v>12</v>
      </c>
      <c r="I11" s="115" t="s">
        <v>13</v>
      </c>
    </row>
    <row r="12" spans="1:9" x14ac:dyDescent="0.25">
      <c r="A12" s="16" t="s">
        <v>340</v>
      </c>
      <c r="B12" s="116">
        <v>14264.649899636135</v>
      </c>
      <c r="C12" s="17">
        <v>4.6951827637345615E-2</v>
      </c>
      <c r="D12" s="116">
        <v>313523.85807741689</v>
      </c>
      <c r="E12" s="17">
        <v>6.654524853940369E-2</v>
      </c>
      <c r="F12" s="116">
        <v>86572.513514398102</v>
      </c>
      <c r="G12" s="17">
        <v>0.10125405411464103</v>
      </c>
      <c r="H12" s="116">
        <v>414361.02149145119</v>
      </c>
      <c r="I12" s="17">
        <v>7.0349930963922988E-2</v>
      </c>
    </row>
    <row r="13" spans="1:9" x14ac:dyDescent="0.25">
      <c r="A13" s="18" t="s">
        <v>406</v>
      </c>
      <c r="B13" s="116">
        <v>14264.649899636135</v>
      </c>
      <c r="C13" s="17">
        <v>4.6951827637345615E-2</v>
      </c>
      <c r="D13" s="116">
        <v>313523.85807741689</v>
      </c>
      <c r="E13" s="17">
        <v>6.654524853940369E-2</v>
      </c>
      <c r="F13" s="116">
        <v>86572.513514398102</v>
      </c>
      <c r="G13" s="17">
        <v>0.10125405411464103</v>
      </c>
      <c r="H13" s="116">
        <v>414361.02149145119</v>
      </c>
      <c r="I13" s="17">
        <v>7.0349930963922988E-2</v>
      </c>
    </row>
    <row r="14" spans="1:9" x14ac:dyDescent="0.25">
      <c r="A14" s="19" t="s">
        <v>315</v>
      </c>
      <c r="B14" s="117">
        <v>14264.649899636135</v>
      </c>
      <c r="C14" s="20">
        <v>4.6951827637345615E-2</v>
      </c>
      <c r="D14" s="117">
        <v>313523.85807741689</v>
      </c>
      <c r="E14" s="20">
        <v>6.654524853940369E-2</v>
      </c>
      <c r="F14" s="117">
        <v>86572.513514398102</v>
      </c>
      <c r="G14" s="20">
        <v>0.10125405411464103</v>
      </c>
      <c r="H14" s="117">
        <v>414361.02149145119</v>
      </c>
      <c r="I14" s="20">
        <v>7.0349930963922988E-2</v>
      </c>
    </row>
    <row r="15" spans="1:9" ht="15.75" x14ac:dyDescent="0.25">
      <c r="A15" s="47" t="s">
        <v>17</v>
      </c>
      <c r="B15" s="48">
        <v>14264.649899636135</v>
      </c>
      <c r="C15" s="49">
        <v>4.6951827637345615E-2</v>
      </c>
      <c r="D15" s="48">
        <v>313523.85807741689</v>
      </c>
      <c r="E15" s="49">
        <v>6.654524853940369E-2</v>
      </c>
      <c r="F15" s="48">
        <v>86572.513514398102</v>
      </c>
      <c r="G15" s="110">
        <v>0.10125405411464103</v>
      </c>
      <c r="H15" s="48">
        <v>414361.02149145119</v>
      </c>
      <c r="I15" s="110">
        <v>7.0349930963922988E-2</v>
      </c>
    </row>
    <row r="17" spans="2:9" x14ac:dyDescent="0.25">
      <c r="B17" s="3">
        <v>303814.58225259784</v>
      </c>
      <c r="C17" s="7">
        <v>1</v>
      </c>
      <c r="D17" s="3">
        <v>4711438.6820836477</v>
      </c>
      <c r="E17" s="7">
        <v>1</v>
      </c>
      <c r="F17" s="3">
        <v>855002.93564917101</v>
      </c>
      <c r="G17" s="7">
        <v>1</v>
      </c>
      <c r="H17" s="3">
        <v>5889998.9781645238</v>
      </c>
      <c r="I17" s="7">
        <v>1</v>
      </c>
    </row>
  </sheetData>
  <sheetProtection sheet="1" objects="1" scenarios="1"/>
  <mergeCells count="9">
    <mergeCell ref="A5:I5"/>
    <mergeCell ref="A7:I7"/>
    <mergeCell ref="A8:I8"/>
    <mergeCell ref="B10:C10"/>
    <mergeCell ref="D10:E10"/>
    <mergeCell ref="F10:G10"/>
    <mergeCell ref="H10:I10"/>
    <mergeCell ref="A6:I6"/>
    <mergeCell ref="A10:A1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5:I25"/>
  <sheetViews>
    <sheetView showGridLines="0" zoomScale="90" zoomScaleNormal="90" workbookViewId="0">
      <selection activeCell="D2" sqref="D2"/>
    </sheetView>
  </sheetViews>
  <sheetFormatPr baseColWidth="10" defaultRowHeight="15" x14ac:dyDescent="0.25"/>
  <cols>
    <col min="1" max="1" width="16.42578125" style="3" customWidth="1"/>
    <col min="2" max="9" width="14.140625" style="3" customWidth="1"/>
    <col min="10" max="16384" width="11.42578125" style="3"/>
  </cols>
  <sheetData>
    <row r="5" spans="1:9" ht="15.75" x14ac:dyDescent="0.25">
      <c r="A5" s="118" t="s">
        <v>18</v>
      </c>
      <c r="B5" s="119"/>
      <c r="C5" s="119"/>
      <c r="D5" s="119"/>
      <c r="E5" s="119"/>
      <c r="F5" s="119"/>
      <c r="G5" s="119"/>
      <c r="H5" s="119"/>
      <c r="I5" s="120"/>
    </row>
    <row r="6" spans="1:9" ht="14.45" customHeight="1" x14ac:dyDescent="0.25">
      <c r="A6" s="121" t="str">
        <f>'1'!A6:K6</f>
        <v>AFP Habitat S.A.</v>
      </c>
      <c r="B6" s="122"/>
      <c r="C6" s="122"/>
      <c r="D6" s="122"/>
      <c r="E6" s="122"/>
      <c r="F6" s="122"/>
      <c r="G6" s="122"/>
      <c r="H6" s="122"/>
      <c r="I6" s="123"/>
    </row>
    <row r="7" spans="1:9" ht="14.45" customHeight="1" x14ac:dyDescent="0.25">
      <c r="A7" s="121" t="s">
        <v>25</v>
      </c>
      <c r="B7" s="122"/>
      <c r="C7" s="122"/>
      <c r="D7" s="122"/>
      <c r="E7" s="122"/>
      <c r="F7" s="122"/>
      <c r="G7" s="122"/>
      <c r="H7" s="122"/>
      <c r="I7" s="123"/>
    </row>
    <row r="8" spans="1:9" ht="14.45" customHeight="1" x14ac:dyDescent="0.25">
      <c r="A8" s="124" t="str">
        <f>'1'!A8:I8</f>
        <v>Al 31-01-2018</v>
      </c>
      <c r="B8" s="125"/>
      <c r="C8" s="125"/>
      <c r="D8" s="125"/>
      <c r="E8" s="125"/>
      <c r="F8" s="125"/>
      <c r="G8" s="125"/>
      <c r="H8" s="125"/>
      <c r="I8" s="126"/>
    </row>
    <row r="9" spans="1:9" ht="14.45" customHeight="1" x14ac:dyDescent="0.25">
      <c r="A9" s="127"/>
      <c r="B9" s="127"/>
      <c r="C9" s="127"/>
      <c r="D9" s="127"/>
      <c r="E9" s="127"/>
      <c r="F9" s="127"/>
      <c r="G9" s="127"/>
      <c r="H9" s="128"/>
      <c r="I9" s="128"/>
    </row>
    <row r="10" spans="1:9" ht="15.75" x14ac:dyDescent="0.25">
      <c r="A10" s="129"/>
      <c r="B10" s="129" t="s">
        <v>30</v>
      </c>
      <c r="C10" s="129"/>
      <c r="D10" s="129" t="s">
        <v>31</v>
      </c>
      <c r="E10" s="129"/>
      <c r="F10" s="129" t="s">
        <v>32</v>
      </c>
      <c r="G10" s="129"/>
      <c r="H10" s="129" t="s">
        <v>5</v>
      </c>
      <c r="I10" s="129"/>
    </row>
    <row r="11" spans="1:9" ht="15.75" x14ac:dyDescent="0.25">
      <c r="A11" s="129"/>
      <c r="B11" s="106" t="s">
        <v>12</v>
      </c>
      <c r="C11" s="115" t="s">
        <v>13</v>
      </c>
      <c r="D11" s="106" t="s">
        <v>12</v>
      </c>
      <c r="E11" s="115" t="s">
        <v>13</v>
      </c>
      <c r="F11" s="106" t="s">
        <v>12</v>
      </c>
      <c r="G11" s="115" t="s">
        <v>13</v>
      </c>
      <c r="H11" s="106" t="s">
        <v>12</v>
      </c>
      <c r="I11" s="115" t="s">
        <v>13</v>
      </c>
    </row>
    <row r="12" spans="1:9" x14ac:dyDescent="0.25">
      <c r="A12" s="16" t="s">
        <v>340</v>
      </c>
      <c r="B12" s="116">
        <v>14264.649899636135</v>
      </c>
      <c r="C12" s="17">
        <v>4.6951827637345615E-2</v>
      </c>
      <c r="D12" s="116">
        <v>313523.85807741689</v>
      </c>
      <c r="E12" s="17">
        <v>6.654524853940369E-2</v>
      </c>
      <c r="F12" s="116">
        <v>86572.513514398102</v>
      </c>
      <c r="G12" s="17">
        <f>F12/F$25</f>
        <v>0.10125405411464103</v>
      </c>
      <c r="H12" s="116">
        <v>414361.02149145113</v>
      </c>
      <c r="I12" s="17">
        <f>H12/H$25</f>
        <v>7.0349930963922974E-2</v>
      </c>
    </row>
    <row r="13" spans="1:9" x14ac:dyDescent="0.25">
      <c r="A13" s="18" t="s">
        <v>313</v>
      </c>
      <c r="B13" s="116">
        <v>2952.3548014036351</v>
      </c>
      <c r="C13" s="17">
        <v>7.1250784901942003E-3</v>
      </c>
      <c r="D13" s="116">
        <v>142187.1885028182</v>
      </c>
      <c r="E13" s="17">
        <v>3.0179144439153666E-2</v>
      </c>
      <c r="F13" s="116">
        <v>36434.069082682596</v>
      </c>
      <c r="G13" s="17">
        <f t="shared" ref="G13:G22" si="0">F13/F$25</f>
        <v>4.2612799984153973E-2</v>
      </c>
      <c r="H13" s="116">
        <v>181573.61238690442</v>
      </c>
      <c r="I13" s="17">
        <f t="shared" ref="I13:I22" si="1">H13/H$25</f>
        <v>3.0827443783952482E-2</v>
      </c>
    </row>
    <row r="14" spans="1:9" x14ac:dyDescent="0.25">
      <c r="A14" s="19" t="s">
        <v>431</v>
      </c>
      <c r="B14" s="117">
        <v>2952.3548014036351</v>
      </c>
      <c r="C14" s="20">
        <v>9.7176204628288219E-3</v>
      </c>
      <c r="D14" s="117">
        <v>142187.1885028182</v>
      </c>
      <c r="E14" s="20">
        <v>3.0179144439153666E-2</v>
      </c>
      <c r="F14" s="117">
        <v>36434.069082682596</v>
      </c>
      <c r="G14" s="20">
        <f t="shared" si="0"/>
        <v>4.2612799984153973E-2</v>
      </c>
      <c r="H14" s="117">
        <v>181573.61238690442</v>
      </c>
      <c r="I14" s="20">
        <f t="shared" si="1"/>
        <v>3.0827443783952482E-2</v>
      </c>
    </row>
    <row r="15" spans="1:9" x14ac:dyDescent="0.25">
      <c r="A15" s="21" t="s">
        <v>316</v>
      </c>
      <c r="B15" s="117">
        <v>2952.3548014036351</v>
      </c>
      <c r="C15" s="20">
        <v>9.7176204628288219E-3</v>
      </c>
      <c r="D15" s="117">
        <v>142187.1885028182</v>
      </c>
      <c r="E15" s="20">
        <v>3.0179144439153666E-2</v>
      </c>
      <c r="F15" s="117">
        <v>36434.069082682596</v>
      </c>
      <c r="G15" s="20">
        <f t="shared" si="0"/>
        <v>4.2612799984153973E-2</v>
      </c>
      <c r="H15" s="117">
        <v>181573.61238690442</v>
      </c>
      <c r="I15" s="20">
        <f t="shared" si="1"/>
        <v>3.0827443783952482E-2</v>
      </c>
    </row>
    <row r="16" spans="1:9" x14ac:dyDescent="0.25">
      <c r="A16" s="18" t="s">
        <v>314</v>
      </c>
      <c r="B16" s="116">
        <v>1490.4700982324998</v>
      </c>
      <c r="C16" s="17">
        <v>4.9058543773033633E-3</v>
      </c>
      <c r="D16" s="116">
        <v>162656.16957459872</v>
      </c>
      <c r="E16" s="17">
        <v>3.4523673245103879E-2</v>
      </c>
      <c r="F16" s="116">
        <v>45637.444431715507</v>
      </c>
      <c r="G16" s="17">
        <f t="shared" si="0"/>
        <v>5.3376944720154369E-2</v>
      </c>
      <c r="H16" s="116">
        <v>209784.08410454672</v>
      </c>
      <c r="I16" s="17">
        <f t="shared" si="1"/>
        <v>3.5616998386971008E-2</v>
      </c>
    </row>
    <row r="17" spans="1:9" x14ac:dyDescent="0.25">
      <c r="A17" s="19" t="s">
        <v>431</v>
      </c>
      <c r="B17" s="117">
        <v>1490.4700982324998</v>
      </c>
      <c r="C17" s="20">
        <v>4.9058543773033633E-3</v>
      </c>
      <c r="D17" s="117">
        <v>162656.16957459872</v>
      </c>
      <c r="E17" s="20">
        <v>3.4523673245103879E-2</v>
      </c>
      <c r="F17" s="117">
        <v>45637.444431715507</v>
      </c>
      <c r="G17" s="20">
        <f t="shared" si="0"/>
        <v>5.3376944720154369E-2</v>
      </c>
      <c r="H17" s="117">
        <v>209784.08410454672</v>
      </c>
      <c r="I17" s="20">
        <f t="shared" si="1"/>
        <v>3.5616998386971008E-2</v>
      </c>
    </row>
    <row r="18" spans="1:9" x14ac:dyDescent="0.25">
      <c r="A18" s="21" t="s">
        <v>316</v>
      </c>
      <c r="B18" s="117">
        <v>1490.4700982324998</v>
      </c>
      <c r="C18" s="20">
        <v>4.9058543773033633E-3</v>
      </c>
      <c r="D18" s="117">
        <v>162656.16957459872</v>
      </c>
      <c r="E18" s="20">
        <v>3.4523673245103879E-2</v>
      </c>
      <c r="F18" s="117">
        <v>45637.444431715507</v>
      </c>
      <c r="G18" s="20">
        <f t="shared" si="0"/>
        <v>5.3376944720154369E-2</v>
      </c>
      <c r="H18" s="117">
        <v>209784.08410454672</v>
      </c>
      <c r="I18" s="20">
        <f t="shared" si="1"/>
        <v>3.5616998386971008E-2</v>
      </c>
    </row>
    <row r="19" spans="1:9" x14ac:dyDescent="0.25">
      <c r="A19" s="18" t="s">
        <v>427</v>
      </c>
      <c r="B19" s="116">
        <v>9821.8250000000007</v>
      </c>
      <c r="C19" s="17">
        <v>3.2328352797213432E-2</v>
      </c>
      <c r="D19" s="116">
        <v>8680.5</v>
      </c>
      <c r="E19" s="17">
        <v>1.8424308551461448E-3</v>
      </c>
      <c r="F19" s="116">
        <v>4501</v>
      </c>
      <c r="G19" s="17">
        <f t="shared" si="0"/>
        <v>5.2643094103326828E-3</v>
      </c>
      <c r="H19" s="116">
        <v>23003.325000000001</v>
      </c>
      <c r="I19" s="17">
        <f t="shared" si="1"/>
        <v>3.9054887929994907E-3</v>
      </c>
    </row>
    <row r="20" spans="1:9" x14ac:dyDescent="0.25">
      <c r="A20" s="19" t="s">
        <v>429</v>
      </c>
      <c r="B20" s="117">
        <v>9821.8250000000007</v>
      </c>
      <c r="C20" s="20">
        <v>3.2328352797213432E-2</v>
      </c>
      <c r="D20" s="117">
        <v>8680.5</v>
      </c>
      <c r="E20" s="20">
        <v>1.8424308551461448E-3</v>
      </c>
      <c r="F20" s="117">
        <v>4501</v>
      </c>
      <c r="G20" s="20">
        <f t="shared" si="0"/>
        <v>5.2643094103326828E-3</v>
      </c>
      <c r="H20" s="117">
        <v>23003.325000000001</v>
      </c>
      <c r="I20" s="20">
        <f t="shared" si="1"/>
        <v>3.9054887929994907E-3</v>
      </c>
    </row>
    <row r="21" spans="1:9" x14ac:dyDescent="0.25">
      <c r="A21" s="21" t="s">
        <v>316</v>
      </c>
      <c r="B21" s="117">
        <v>9821.8250000000007</v>
      </c>
      <c r="C21" s="20">
        <v>3.2328352797213432E-2</v>
      </c>
      <c r="D21" s="117">
        <v>8680.5</v>
      </c>
      <c r="E21" s="20">
        <v>1.8424308551461448E-3</v>
      </c>
      <c r="F21" s="117">
        <v>4501</v>
      </c>
      <c r="G21" s="20">
        <f t="shared" si="0"/>
        <v>5.2643094103326828E-3</v>
      </c>
      <c r="H21" s="117">
        <v>23003.325000000001</v>
      </c>
      <c r="I21" s="20">
        <f t="shared" si="1"/>
        <v>3.9054887929994907E-3</v>
      </c>
    </row>
    <row r="22" spans="1:9" ht="15.75" x14ac:dyDescent="0.25">
      <c r="A22" s="130" t="s">
        <v>17</v>
      </c>
      <c r="B22" s="131">
        <v>14264.649899636135</v>
      </c>
      <c r="C22" s="132">
        <v>4.6951827637345615E-2</v>
      </c>
      <c r="D22" s="131">
        <v>313523.85807741689</v>
      </c>
      <c r="E22" s="132">
        <v>6.654524853940369E-2</v>
      </c>
      <c r="F22" s="131">
        <v>86572.513514398102</v>
      </c>
      <c r="G22" s="132">
        <f t="shared" si="0"/>
        <v>0.10125405411464103</v>
      </c>
      <c r="H22" s="131">
        <v>414361.02149145113</v>
      </c>
      <c r="I22" s="132">
        <f t="shared" si="1"/>
        <v>7.0349930963922974E-2</v>
      </c>
    </row>
    <row r="25" spans="1:9" ht="15.75" x14ac:dyDescent="0.25">
      <c r="A25" s="130"/>
      <c r="B25" s="131">
        <v>303814.58225259784</v>
      </c>
      <c r="C25" s="132">
        <v>1</v>
      </c>
      <c r="D25" s="131">
        <v>4711438.6820836477</v>
      </c>
      <c r="E25" s="132">
        <v>1</v>
      </c>
      <c r="F25" s="131">
        <v>855002.93564917101</v>
      </c>
      <c r="G25" s="132">
        <v>1</v>
      </c>
      <c r="H25" s="131">
        <v>5889998.9781645238</v>
      </c>
      <c r="I25" s="132">
        <v>1</v>
      </c>
    </row>
  </sheetData>
  <sheetProtection sheet="1" objects="1" scenarios="1"/>
  <mergeCells count="9">
    <mergeCell ref="H10:I10"/>
    <mergeCell ref="A5:I5"/>
    <mergeCell ref="A7:I7"/>
    <mergeCell ref="A8:I8"/>
    <mergeCell ref="B10:C10"/>
    <mergeCell ref="D10:E10"/>
    <mergeCell ref="F10:G10"/>
    <mergeCell ref="A6:I6"/>
    <mergeCell ref="A10:A1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I20"/>
  <sheetViews>
    <sheetView showGridLines="0" zoomScale="90" zoomScaleNormal="90" workbookViewId="0">
      <selection activeCell="C2" sqref="C2"/>
    </sheetView>
  </sheetViews>
  <sheetFormatPr baseColWidth="10" defaultRowHeight="15" x14ac:dyDescent="0.25"/>
  <cols>
    <col min="1" max="1" width="16.42578125" style="3" customWidth="1"/>
    <col min="2" max="9" width="14.140625" style="3" customWidth="1"/>
    <col min="10" max="16384" width="11.42578125" style="3"/>
  </cols>
  <sheetData>
    <row r="1" spans="1:9" ht="14.45" customHeight="1" x14ac:dyDescent="0.25"/>
    <row r="2" spans="1:9" ht="14.45" customHeight="1" x14ac:dyDescent="0.25"/>
    <row r="3" spans="1:9" ht="14.45" customHeight="1" x14ac:dyDescent="0.25"/>
    <row r="4" spans="1:9" ht="14.45" customHeight="1" x14ac:dyDescent="0.25"/>
    <row r="5" spans="1:9" ht="15.75" x14ac:dyDescent="0.25">
      <c r="A5" s="118" t="s">
        <v>16</v>
      </c>
      <c r="B5" s="119"/>
      <c r="C5" s="119"/>
      <c r="D5" s="119"/>
      <c r="E5" s="119"/>
      <c r="F5" s="119"/>
      <c r="G5" s="119"/>
      <c r="H5" s="119"/>
      <c r="I5" s="120"/>
    </row>
    <row r="6" spans="1:9" ht="14.45" customHeight="1" x14ac:dyDescent="0.25">
      <c r="A6" s="121" t="str">
        <f>'1'!A6:K6</f>
        <v>AFP Habitat S.A.</v>
      </c>
      <c r="B6" s="122"/>
      <c r="C6" s="122"/>
      <c r="D6" s="122"/>
      <c r="E6" s="122"/>
      <c r="F6" s="122"/>
      <c r="G6" s="122"/>
      <c r="H6" s="122"/>
      <c r="I6" s="123"/>
    </row>
    <row r="7" spans="1:9" ht="14.45" customHeight="1" x14ac:dyDescent="0.25">
      <c r="A7" s="121" t="s">
        <v>25</v>
      </c>
      <c r="B7" s="122"/>
      <c r="C7" s="122"/>
      <c r="D7" s="122"/>
      <c r="E7" s="122"/>
      <c r="F7" s="122"/>
      <c r="G7" s="122"/>
      <c r="H7" s="122"/>
      <c r="I7" s="123"/>
    </row>
    <row r="8" spans="1:9" ht="14.45" customHeight="1" x14ac:dyDescent="0.25">
      <c r="A8" s="124" t="str">
        <f>'1'!A8:I8</f>
        <v>Al 31-01-2018</v>
      </c>
      <c r="B8" s="125"/>
      <c r="C8" s="125"/>
      <c r="D8" s="125"/>
      <c r="E8" s="125"/>
      <c r="F8" s="125"/>
      <c r="G8" s="125"/>
      <c r="H8" s="125"/>
      <c r="I8" s="126"/>
    </row>
    <row r="9" spans="1:9" ht="14.45" customHeight="1" x14ac:dyDescent="0.25">
      <c r="A9" s="127"/>
      <c r="B9" s="127"/>
      <c r="C9" s="127"/>
      <c r="D9" s="127"/>
      <c r="E9" s="127"/>
      <c r="F9" s="127"/>
      <c r="G9" s="127"/>
      <c r="H9" s="128"/>
      <c r="I9" s="128"/>
    </row>
    <row r="10" spans="1:9" ht="15.75" x14ac:dyDescent="0.25">
      <c r="A10" s="129"/>
      <c r="B10" s="129" t="s">
        <v>30</v>
      </c>
      <c r="C10" s="129"/>
      <c r="D10" s="129" t="s">
        <v>31</v>
      </c>
      <c r="E10" s="129"/>
      <c r="F10" s="129" t="s">
        <v>32</v>
      </c>
      <c r="G10" s="129"/>
      <c r="H10" s="129" t="s">
        <v>5</v>
      </c>
      <c r="I10" s="129"/>
    </row>
    <row r="11" spans="1:9" ht="14.45" customHeight="1" x14ac:dyDescent="0.25">
      <c r="A11" s="129"/>
      <c r="B11" s="106" t="s">
        <v>12</v>
      </c>
      <c r="C11" s="115" t="s">
        <v>13</v>
      </c>
      <c r="D11" s="106" t="s">
        <v>12</v>
      </c>
      <c r="E11" s="115" t="s">
        <v>13</v>
      </c>
      <c r="F11" s="106" t="s">
        <v>12</v>
      </c>
      <c r="G11" s="115" t="s">
        <v>13</v>
      </c>
      <c r="H11" s="106" t="s">
        <v>12</v>
      </c>
      <c r="I11" s="115" t="s">
        <v>13</v>
      </c>
    </row>
    <row r="12" spans="1:9" x14ac:dyDescent="0.25">
      <c r="A12" s="16" t="s">
        <v>340</v>
      </c>
      <c r="B12" s="116">
        <v>14264.649899636137</v>
      </c>
      <c r="C12" s="17">
        <v>4.6951827637345615E-2</v>
      </c>
      <c r="D12" s="116">
        <v>313523.85807741689</v>
      </c>
      <c r="E12" s="17">
        <v>6.654524853940369E-2</v>
      </c>
      <c r="F12" s="116">
        <v>86572.513514398102</v>
      </c>
      <c r="G12" s="17">
        <v>0.10125405411464103</v>
      </c>
      <c r="H12" s="116">
        <v>414361.02149145119</v>
      </c>
      <c r="I12" s="17">
        <v>7.0349930963922988E-2</v>
      </c>
    </row>
    <row r="13" spans="1:9" x14ac:dyDescent="0.25">
      <c r="A13" s="18" t="s">
        <v>406</v>
      </c>
      <c r="B13" s="116">
        <v>14264.649899636137</v>
      </c>
      <c r="C13" s="17">
        <v>4.6951827637345615E-2</v>
      </c>
      <c r="D13" s="116">
        <v>313523.85807741689</v>
      </c>
      <c r="E13" s="17">
        <v>6.654524853940369E-2</v>
      </c>
      <c r="F13" s="116">
        <v>86572.513514398102</v>
      </c>
      <c r="G13" s="17">
        <v>0.10125405411464103</v>
      </c>
      <c r="H13" s="116">
        <v>414361.02149145119</v>
      </c>
      <c r="I13" s="17">
        <v>7.0349930963922988E-2</v>
      </c>
    </row>
    <row r="14" spans="1:9" x14ac:dyDescent="0.25">
      <c r="A14" s="19" t="s">
        <v>315</v>
      </c>
      <c r="B14" s="117">
        <v>14264.649899636137</v>
      </c>
      <c r="C14" s="20">
        <v>4.6951827637345615E-2</v>
      </c>
      <c r="D14" s="117">
        <v>313523.85807741689</v>
      </c>
      <c r="E14" s="20">
        <v>6.654524853940369E-2</v>
      </c>
      <c r="F14" s="117">
        <v>86572.513514398102</v>
      </c>
      <c r="G14" s="20">
        <v>0.10125405411464103</v>
      </c>
      <c r="H14" s="117">
        <v>414361.02149145119</v>
      </c>
      <c r="I14" s="20">
        <v>7.0349930963922988E-2</v>
      </c>
    </row>
    <row r="15" spans="1:9" x14ac:dyDescent="0.25">
      <c r="A15" s="21" t="s">
        <v>57</v>
      </c>
      <c r="B15" s="117">
        <v>1128.9147180481448</v>
      </c>
      <c r="C15" s="20">
        <v>3.7158016237335881E-3</v>
      </c>
      <c r="D15" s="117">
        <v>48200.584307848701</v>
      </c>
      <c r="E15" s="20">
        <v>1.0230544757197571E-2</v>
      </c>
      <c r="F15" s="117">
        <v>11300.768851690502</v>
      </c>
      <c r="G15" s="20">
        <v>1.3217228129293218E-2</v>
      </c>
      <c r="H15" s="117">
        <v>60630.26787758735</v>
      </c>
      <c r="I15" s="20">
        <v>1.0293765432278787E-2</v>
      </c>
    </row>
    <row r="16" spans="1:9" x14ac:dyDescent="0.25">
      <c r="A16" s="18" t="s">
        <v>55</v>
      </c>
      <c r="B16" s="116">
        <v>1111.8542568769999</v>
      </c>
      <c r="C16" s="17">
        <v>3.6596474357263762E-3</v>
      </c>
      <c r="D16" s="116">
        <v>114455.58526675001</v>
      </c>
      <c r="E16" s="17">
        <v>2.429312848790631E-2</v>
      </c>
      <c r="F16" s="116">
        <v>34336.675580025003</v>
      </c>
      <c r="G16" s="17">
        <v>4.015971659086115E-2</v>
      </c>
      <c r="H16" s="116">
        <v>149904.11510365203</v>
      </c>
      <c r="I16" s="17">
        <v>2.5450618185058841E-2</v>
      </c>
    </row>
    <row r="17" spans="1:9" x14ac:dyDescent="0.25">
      <c r="A17" s="21" t="s">
        <v>54</v>
      </c>
      <c r="B17" s="117">
        <v>12023.880924710991</v>
      </c>
      <c r="C17" s="20">
        <v>3.9576378577885651E-2</v>
      </c>
      <c r="D17" s="117">
        <v>150867.6885028182</v>
      </c>
      <c r="E17" s="20">
        <v>3.202157529429981E-2</v>
      </c>
      <c r="F17" s="117">
        <v>40935.069082682596</v>
      </c>
      <c r="G17" s="20">
        <v>4.787710939448666E-2</v>
      </c>
      <c r="H17" s="117">
        <v>203826.63851021181</v>
      </c>
      <c r="I17" s="20">
        <v>3.4605547346585358E-2</v>
      </c>
    </row>
    <row r="18" spans="1:9" ht="15.75" x14ac:dyDescent="0.25">
      <c r="A18" s="130" t="s">
        <v>17</v>
      </c>
      <c r="B18" s="131">
        <v>14264.649899636137</v>
      </c>
      <c r="C18" s="132">
        <f t="shared" ref="C18" si="0">B18/B$20</f>
        <v>4.6951827637345615E-2</v>
      </c>
      <c r="D18" s="131">
        <v>313523.85807741689</v>
      </c>
      <c r="E18" s="132">
        <f t="shared" ref="E18" si="1">D18/D$20</f>
        <v>6.654524853940369E-2</v>
      </c>
      <c r="F18" s="131">
        <v>86572.513514398102</v>
      </c>
      <c r="G18" s="132">
        <f t="shared" ref="G18" si="2">F18/F$20</f>
        <v>0.10125405411464103</v>
      </c>
      <c r="H18" s="131">
        <v>414361.02149145119</v>
      </c>
      <c r="I18" s="132">
        <f t="shared" ref="I18" si="3">H18/H$20</f>
        <v>7.0349930963922988E-2</v>
      </c>
    </row>
    <row r="20" spans="1:9" ht="15.75" x14ac:dyDescent="0.25">
      <c r="A20" s="130"/>
      <c r="B20" s="131">
        <v>303814.58225259784</v>
      </c>
      <c r="C20" s="132">
        <v>1</v>
      </c>
      <c r="D20" s="131">
        <v>4711438.6820836477</v>
      </c>
      <c r="E20" s="132">
        <v>1</v>
      </c>
      <c r="F20" s="131">
        <v>855002.93564917101</v>
      </c>
      <c r="G20" s="132">
        <v>1</v>
      </c>
      <c r="H20" s="131">
        <v>5889998.9781645238</v>
      </c>
      <c r="I20" s="132">
        <v>1</v>
      </c>
    </row>
  </sheetData>
  <sheetProtection sheet="1" objects="1" scenarios="1"/>
  <mergeCells count="9">
    <mergeCell ref="A5:I5"/>
    <mergeCell ref="A7:I7"/>
    <mergeCell ref="A8:I8"/>
    <mergeCell ref="B10:C10"/>
    <mergeCell ref="D10:E10"/>
    <mergeCell ref="F10:G10"/>
    <mergeCell ref="H10:I10"/>
    <mergeCell ref="A10:A11"/>
    <mergeCell ref="A6:I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5:N47"/>
  <sheetViews>
    <sheetView showGridLines="0" zoomScale="90" zoomScaleNormal="90" workbookViewId="0">
      <selection activeCell="G3" sqref="G3"/>
    </sheetView>
  </sheetViews>
  <sheetFormatPr baseColWidth="10" defaultRowHeight="15" x14ac:dyDescent="0.25"/>
  <cols>
    <col min="1" max="1" width="5.28515625" style="3" customWidth="1"/>
    <col min="2" max="2" width="5.85546875" style="3" customWidth="1"/>
    <col min="3" max="3" width="40.28515625" style="3" customWidth="1"/>
    <col min="4" max="4" width="12.140625" style="3" customWidth="1"/>
    <col min="5" max="5" width="10.5703125" style="3" customWidth="1"/>
    <col min="6" max="6" width="13.42578125" style="3" customWidth="1"/>
    <col min="7" max="7" width="11.7109375" style="3" customWidth="1"/>
    <col min="8" max="8" width="15" style="3" customWidth="1"/>
    <col min="9" max="9" width="11.7109375" style="3" customWidth="1"/>
    <col min="10" max="10" width="13.85546875" style="3" customWidth="1"/>
    <col min="11" max="11" width="11.7109375" style="3" customWidth="1"/>
    <col min="12" max="12" width="17.140625" style="3" customWidth="1"/>
    <col min="13" max="21" width="11.42578125" style="3"/>
    <col min="22" max="23" width="16.7109375" style="3" customWidth="1"/>
    <col min="24" max="24" width="20.140625" style="3" customWidth="1"/>
    <col min="25" max="25" width="14.42578125" style="3" customWidth="1"/>
    <col min="26" max="16384" width="11.42578125" style="3"/>
  </cols>
  <sheetData>
    <row r="5" spans="1:13" ht="15.75" x14ac:dyDescent="0.25">
      <c r="A5" s="50" t="s">
        <v>14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2"/>
    </row>
    <row r="6" spans="1:13" ht="15.75" x14ac:dyDescent="0.25">
      <c r="A6" s="53" t="str">
        <f>'1'!A6:K6</f>
        <v>AFP Habitat S.A.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5"/>
    </row>
    <row r="7" spans="1:13" ht="15.75" x14ac:dyDescent="0.25">
      <c r="A7" s="53" t="s">
        <v>21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5"/>
    </row>
    <row r="8" spans="1:13" ht="15.75" x14ac:dyDescent="0.25">
      <c r="A8" s="56" t="str">
        <f>'1'!A8:I8</f>
        <v>Al 31-01-2018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</row>
    <row r="9" spans="1:13" ht="15.75" x14ac:dyDescent="0.2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60"/>
      <c r="M9" s="60"/>
    </row>
    <row r="10" spans="1:13" ht="15.75" customHeight="1" x14ac:dyDescent="0.25">
      <c r="A10" s="61" t="s">
        <v>33</v>
      </c>
      <c r="B10" s="61"/>
      <c r="C10" s="61"/>
      <c r="D10" s="61" t="s">
        <v>29</v>
      </c>
      <c r="E10" s="61"/>
      <c r="F10" s="61" t="s">
        <v>30</v>
      </c>
      <c r="G10" s="61"/>
      <c r="H10" s="61" t="s">
        <v>31</v>
      </c>
      <c r="I10" s="61"/>
      <c r="J10" s="61" t="s">
        <v>32</v>
      </c>
      <c r="K10" s="61"/>
      <c r="L10" s="61" t="s">
        <v>5</v>
      </c>
      <c r="M10" s="61"/>
    </row>
    <row r="11" spans="1:13" ht="15.75" customHeight="1" x14ac:dyDescent="0.25">
      <c r="A11" s="61"/>
      <c r="B11" s="61"/>
      <c r="C11" s="61"/>
      <c r="D11" s="62" t="s">
        <v>12</v>
      </c>
      <c r="E11" s="62" t="s">
        <v>13</v>
      </c>
      <c r="F11" s="62" t="s">
        <v>12</v>
      </c>
      <c r="G11" s="62" t="s">
        <v>13</v>
      </c>
      <c r="H11" s="62" t="s">
        <v>12</v>
      </c>
      <c r="I11" s="62" t="s">
        <v>13</v>
      </c>
      <c r="J11" s="62" t="s">
        <v>12</v>
      </c>
      <c r="K11" s="62" t="s">
        <v>13</v>
      </c>
      <c r="L11" s="62" t="s">
        <v>12</v>
      </c>
      <c r="M11" s="62" t="s">
        <v>13</v>
      </c>
    </row>
    <row r="12" spans="1:13" ht="15" customHeight="1" x14ac:dyDescent="0.25">
      <c r="A12" s="63" t="s">
        <v>363</v>
      </c>
      <c r="B12" s="64"/>
      <c r="C12" s="65"/>
      <c r="D12" s="66">
        <v>19787.710109108502</v>
      </c>
      <c r="E12" s="67">
        <v>1.0022758666279068</v>
      </c>
      <c r="F12" s="66">
        <v>231919.26141287418</v>
      </c>
      <c r="G12" s="67">
        <v>0.76335789972073154</v>
      </c>
      <c r="H12" s="66">
        <v>2716765.4116141852</v>
      </c>
      <c r="I12" s="67">
        <v>0.57663180929114588</v>
      </c>
      <c r="J12" s="66">
        <v>340377.31830428948</v>
      </c>
      <c r="K12" s="67">
        <v>0.39810075978961862</v>
      </c>
      <c r="L12" s="66">
        <f>D12+F12+H12+J12</f>
        <v>3308849.7014404577</v>
      </c>
      <c r="M12" s="67">
        <f t="shared" ref="M12:M36" si="0">L12/L$36</f>
        <v>0.56177424031940681</v>
      </c>
    </row>
    <row r="13" spans="1:13" ht="15" customHeight="1" x14ac:dyDescent="0.25">
      <c r="A13" s="64"/>
      <c r="B13" s="63" t="s">
        <v>364</v>
      </c>
      <c r="C13" s="64"/>
      <c r="D13" s="66">
        <v>18308.075061608502</v>
      </c>
      <c r="E13" s="67">
        <v>0.92733023161764638</v>
      </c>
      <c r="F13" s="66">
        <v>6952.8951070100011</v>
      </c>
      <c r="G13" s="67">
        <v>2.2885323855947205E-2</v>
      </c>
      <c r="H13" s="66">
        <v>61855.029858720001</v>
      </c>
      <c r="I13" s="67">
        <v>1.3128692535878329E-2</v>
      </c>
      <c r="J13" s="66">
        <v>6632.1956869999995</v>
      </c>
      <c r="K13" s="67">
        <v>7.7569273864123347E-3</v>
      </c>
      <c r="L13" s="66">
        <f t="shared" ref="L13:L36" si="1">D13+F13+H13+J13</f>
        <v>93748.195714338508</v>
      </c>
      <c r="M13" s="67">
        <f t="shared" si="0"/>
        <v>1.5916504580371398E-2</v>
      </c>
    </row>
    <row r="14" spans="1:13" ht="15" customHeight="1" x14ac:dyDescent="0.25">
      <c r="A14" s="64"/>
      <c r="B14" s="64"/>
      <c r="C14" s="68" t="s">
        <v>365</v>
      </c>
      <c r="D14" s="69">
        <v>18308.075061608502</v>
      </c>
      <c r="E14" s="70">
        <v>0.92733023161764638</v>
      </c>
      <c r="F14" s="69">
        <v>5935.1878414500006</v>
      </c>
      <c r="G14" s="70">
        <v>1.953555947658684E-2</v>
      </c>
      <c r="H14" s="69">
        <v>59452.401365800004</v>
      </c>
      <c r="I14" s="70">
        <v>1.2618736096870312E-2</v>
      </c>
      <c r="J14" s="69">
        <v>6369.9</v>
      </c>
      <c r="K14" s="70">
        <v>7.4501498584488212E-3</v>
      </c>
      <c r="L14" s="69">
        <f t="shared" si="1"/>
        <v>90065.564268858492</v>
      </c>
      <c r="M14" s="70">
        <f t="shared" si="0"/>
        <v>1.5291269931073104E-2</v>
      </c>
    </row>
    <row r="15" spans="1:13" ht="15" customHeight="1" x14ac:dyDescent="0.25">
      <c r="A15" s="64"/>
      <c r="B15" s="64"/>
      <c r="C15" s="68" t="s">
        <v>366</v>
      </c>
      <c r="D15" s="69">
        <v>0</v>
      </c>
      <c r="E15" s="70">
        <v>0</v>
      </c>
      <c r="F15" s="69">
        <v>1017.70726556</v>
      </c>
      <c r="G15" s="70">
        <v>3.3497643793603637E-3</v>
      </c>
      <c r="H15" s="69">
        <v>2402.6284929200001</v>
      </c>
      <c r="I15" s="70">
        <v>5.0995643900801678E-4</v>
      </c>
      <c r="J15" s="69">
        <v>262.29568699999999</v>
      </c>
      <c r="K15" s="70">
        <v>3.0677752796351378E-4</v>
      </c>
      <c r="L15" s="69">
        <f t="shared" si="1"/>
        <v>3682.6314454799999</v>
      </c>
      <c r="M15" s="70">
        <f t="shared" si="0"/>
        <v>6.2523464929829299E-4</v>
      </c>
    </row>
    <row r="16" spans="1:13" ht="15" customHeight="1" x14ac:dyDescent="0.25">
      <c r="A16" s="64"/>
      <c r="B16" s="71" t="s">
        <v>367</v>
      </c>
      <c r="C16" s="64"/>
      <c r="D16" s="66">
        <v>0</v>
      </c>
      <c r="E16" s="67">
        <v>0</v>
      </c>
      <c r="F16" s="66">
        <v>128047.0060335759</v>
      </c>
      <c r="G16" s="67">
        <v>0.42146431907312176</v>
      </c>
      <c r="H16" s="66">
        <v>966717.7696391925</v>
      </c>
      <c r="I16" s="67">
        <v>0.20518525972021329</v>
      </c>
      <c r="J16" s="66">
        <v>70303.07452359359</v>
      </c>
      <c r="K16" s="67">
        <v>8.2225535834230951E-2</v>
      </c>
      <c r="L16" s="66">
        <f t="shared" si="1"/>
        <v>1165067.850196362</v>
      </c>
      <c r="M16" s="67">
        <f t="shared" si="0"/>
        <v>0.19780442314430202</v>
      </c>
    </row>
    <row r="17" spans="1:13" ht="15" customHeight="1" x14ac:dyDescent="0.25">
      <c r="A17" s="64"/>
      <c r="B17" s="64"/>
      <c r="C17" s="68" t="s">
        <v>368</v>
      </c>
      <c r="D17" s="69">
        <v>0</v>
      </c>
      <c r="E17" s="70">
        <v>0</v>
      </c>
      <c r="F17" s="69">
        <v>24332.964094996205</v>
      </c>
      <c r="G17" s="70">
        <v>8.0091494998634744E-2</v>
      </c>
      <c r="H17" s="69">
        <v>225196.60175803149</v>
      </c>
      <c r="I17" s="70">
        <v>4.7797842008300888E-2</v>
      </c>
      <c r="J17" s="69">
        <v>10885.1612839838</v>
      </c>
      <c r="K17" s="70">
        <v>1.2731139075819794E-2</v>
      </c>
      <c r="L17" s="69">
        <f t="shared" si="1"/>
        <v>260414.72713701148</v>
      </c>
      <c r="M17" s="70">
        <f t="shared" si="0"/>
        <v>4.4213034348974278E-2</v>
      </c>
    </row>
    <row r="18" spans="1:13" ht="15" customHeight="1" x14ac:dyDescent="0.25">
      <c r="A18" s="64"/>
      <c r="B18" s="64"/>
      <c r="C18" s="68" t="s">
        <v>369</v>
      </c>
      <c r="D18" s="69">
        <v>0</v>
      </c>
      <c r="E18" s="70">
        <v>0</v>
      </c>
      <c r="F18" s="69">
        <v>36822.090726067101</v>
      </c>
      <c r="G18" s="70">
        <v>0.12119922109417544</v>
      </c>
      <c r="H18" s="69">
        <v>329771.61826403969</v>
      </c>
      <c r="I18" s="70">
        <v>6.9993825775144611E-2</v>
      </c>
      <c r="J18" s="69">
        <v>24700.569728889299</v>
      </c>
      <c r="K18" s="70">
        <v>2.8889456046294268E-2</v>
      </c>
      <c r="L18" s="69">
        <f t="shared" si="1"/>
        <v>391294.27871899609</v>
      </c>
      <c r="M18" s="70">
        <f t="shared" si="0"/>
        <v>6.6433675144869642E-2</v>
      </c>
    </row>
    <row r="19" spans="1:13" ht="15" customHeight="1" x14ac:dyDescent="0.25">
      <c r="A19" s="64"/>
      <c r="B19" s="64"/>
      <c r="C19" s="68" t="s">
        <v>370</v>
      </c>
      <c r="D19" s="69">
        <v>0</v>
      </c>
      <c r="E19" s="70">
        <v>0</v>
      </c>
      <c r="F19" s="69">
        <v>15738.752790381999</v>
      </c>
      <c r="G19" s="70">
        <v>5.1803809658143705E-2</v>
      </c>
      <c r="H19" s="69">
        <v>35325.6096508466</v>
      </c>
      <c r="I19" s="70">
        <v>7.4978392025307544E-3</v>
      </c>
      <c r="J19" s="69">
        <v>4832.5056247630991</v>
      </c>
      <c r="K19" s="70">
        <v>5.6520339559933339E-3</v>
      </c>
      <c r="L19" s="69">
        <f t="shared" si="1"/>
        <v>55896.868065991701</v>
      </c>
      <c r="M19" s="70">
        <f t="shared" si="0"/>
        <v>9.4901320481061632E-3</v>
      </c>
    </row>
    <row r="20" spans="1:13" ht="15" customHeight="1" x14ac:dyDescent="0.25">
      <c r="A20" s="64"/>
      <c r="B20" s="64"/>
      <c r="C20" s="68" t="s">
        <v>371</v>
      </c>
      <c r="D20" s="69">
        <v>0</v>
      </c>
      <c r="E20" s="70">
        <v>0</v>
      </c>
      <c r="F20" s="69">
        <v>4001.4291842100001</v>
      </c>
      <c r="G20" s="70">
        <v>1.3170629120372944E-2</v>
      </c>
      <c r="H20" s="69">
        <v>962.86817394999991</v>
      </c>
      <c r="I20" s="70">
        <v>2.0436818537223725E-4</v>
      </c>
      <c r="J20" s="69">
        <v>0</v>
      </c>
      <c r="K20" s="70">
        <v>0</v>
      </c>
      <c r="L20" s="69">
        <f t="shared" si="1"/>
        <v>4964.2973581599999</v>
      </c>
      <c r="M20" s="70">
        <f t="shared" si="0"/>
        <v>8.4283501178246444E-4</v>
      </c>
    </row>
    <row r="21" spans="1:13" ht="15" customHeight="1" x14ac:dyDescent="0.25">
      <c r="A21" s="64"/>
      <c r="B21" s="64"/>
      <c r="C21" s="68" t="s">
        <v>372</v>
      </c>
      <c r="D21" s="69">
        <v>0</v>
      </c>
      <c r="E21" s="70">
        <v>0</v>
      </c>
      <c r="F21" s="69">
        <v>2098.3223279491999</v>
      </c>
      <c r="G21" s="70">
        <v>6.906588592263862E-3</v>
      </c>
      <c r="H21" s="69">
        <v>24924.5921723785</v>
      </c>
      <c r="I21" s="70">
        <v>5.2902295570905165E-3</v>
      </c>
      <c r="J21" s="69">
        <v>1291.275278738</v>
      </c>
      <c r="K21" s="70">
        <v>1.510258298420442E-3</v>
      </c>
      <c r="L21" s="69">
        <f t="shared" si="1"/>
        <v>28314.189779065702</v>
      </c>
      <c r="M21" s="70">
        <f t="shared" si="0"/>
        <v>4.8071637845833954E-3</v>
      </c>
    </row>
    <row r="22" spans="1:13" ht="15" customHeight="1" x14ac:dyDescent="0.25">
      <c r="A22" s="64"/>
      <c r="B22" s="64"/>
      <c r="C22" s="68" t="s">
        <v>373</v>
      </c>
      <c r="D22" s="69">
        <v>0</v>
      </c>
      <c r="E22" s="70">
        <v>0</v>
      </c>
      <c r="F22" s="69">
        <v>17805.210322335501</v>
      </c>
      <c r="G22" s="70">
        <v>5.8605515871953444E-2</v>
      </c>
      <c r="H22" s="69">
        <v>132980.2557649893</v>
      </c>
      <c r="I22" s="70">
        <v>2.8224978554995946E-2</v>
      </c>
      <c r="J22" s="69">
        <v>9670.7792101652012</v>
      </c>
      <c r="K22" s="70">
        <v>1.1310814041617934E-2</v>
      </c>
      <c r="L22" s="69">
        <f t="shared" si="1"/>
        <v>160456.24529749001</v>
      </c>
      <c r="M22" s="70">
        <f t="shared" si="0"/>
        <v>2.7242151635736331E-2</v>
      </c>
    </row>
    <row r="23" spans="1:13" ht="15" customHeight="1" x14ac:dyDescent="0.25">
      <c r="A23" s="64"/>
      <c r="B23" s="64"/>
      <c r="C23" s="68" t="s">
        <v>374</v>
      </c>
      <c r="D23" s="69">
        <v>0</v>
      </c>
      <c r="E23" s="70">
        <v>0</v>
      </c>
      <c r="F23" s="69">
        <v>27248.2365876359</v>
      </c>
      <c r="G23" s="70">
        <v>8.9687059737577651E-2</v>
      </c>
      <c r="H23" s="69">
        <v>217556.22385495689</v>
      </c>
      <c r="I23" s="70">
        <v>4.6176176436778342E-2</v>
      </c>
      <c r="J23" s="69">
        <v>18922.783397054198</v>
      </c>
      <c r="K23" s="70">
        <v>2.213183441608519E-2</v>
      </c>
      <c r="L23" s="69">
        <f t="shared" si="1"/>
        <v>263727.24383964698</v>
      </c>
      <c r="M23" s="70">
        <f t="shared" si="0"/>
        <v>4.4775431170249749E-2</v>
      </c>
    </row>
    <row r="24" spans="1:13" ht="15" customHeight="1" x14ac:dyDescent="0.25">
      <c r="A24" s="64"/>
      <c r="B24" s="71" t="s">
        <v>375</v>
      </c>
      <c r="C24" s="72"/>
      <c r="D24" s="66">
        <v>1164.5564274999999</v>
      </c>
      <c r="E24" s="67">
        <v>5.8986451498113636E-2</v>
      </c>
      <c r="F24" s="66">
        <v>96729.572241188289</v>
      </c>
      <c r="G24" s="67">
        <v>0.3183835730464229</v>
      </c>
      <c r="H24" s="66">
        <v>1685008.8258057227</v>
      </c>
      <c r="I24" s="67">
        <v>0.3576421003234882</v>
      </c>
      <c r="J24" s="66">
        <v>263278.24904214591</v>
      </c>
      <c r="K24" s="67">
        <v>0.30792671938868693</v>
      </c>
      <c r="L24" s="66">
        <f t="shared" si="1"/>
        <v>2046181.2035165569</v>
      </c>
      <c r="M24" s="67">
        <f t="shared" si="0"/>
        <v>0.34739924592554</v>
      </c>
    </row>
    <row r="25" spans="1:13" ht="15" customHeight="1" x14ac:dyDescent="0.25">
      <c r="A25" s="64"/>
      <c r="B25" s="64"/>
      <c r="C25" s="68" t="s">
        <v>376</v>
      </c>
      <c r="D25" s="69">
        <v>1164.5564274999999</v>
      </c>
      <c r="E25" s="70">
        <v>5.8986451498113636E-2</v>
      </c>
      <c r="F25" s="69">
        <v>83895.672356355397</v>
      </c>
      <c r="G25" s="70">
        <v>0.27614103225171366</v>
      </c>
      <c r="H25" s="69">
        <v>1133924.1379074743</v>
      </c>
      <c r="I25" s="70">
        <v>0.24067470987566653</v>
      </c>
      <c r="J25" s="69">
        <v>43245.612585395</v>
      </c>
      <c r="K25" s="70">
        <v>5.0579490177493074E-2</v>
      </c>
      <c r="L25" s="69">
        <f t="shared" si="1"/>
        <v>1262229.9792767249</v>
      </c>
      <c r="M25" s="70">
        <f t="shared" si="0"/>
        <v>0.21430054299772874</v>
      </c>
    </row>
    <row r="26" spans="1:13" ht="15" customHeight="1" x14ac:dyDescent="0.25">
      <c r="A26" s="64"/>
      <c r="B26" s="71"/>
      <c r="C26" s="72" t="s">
        <v>407</v>
      </c>
      <c r="D26" s="66">
        <v>0</v>
      </c>
      <c r="E26" s="67">
        <v>0</v>
      </c>
      <c r="F26" s="66">
        <v>0</v>
      </c>
      <c r="G26" s="67">
        <v>0</v>
      </c>
      <c r="H26" s="66">
        <v>6954.3231618</v>
      </c>
      <c r="I26" s="67">
        <v>1.4760508691847034E-3</v>
      </c>
      <c r="J26" s="66">
        <v>3389.6796948000001</v>
      </c>
      <c r="K26" s="67">
        <v>3.9645240425126085E-3</v>
      </c>
      <c r="L26" s="66">
        <f t="shared" si="1"/>
        <v>10344.0028566</v>
      </c>
      <c r="M26" s="67">
        <f t="shared" si="0"/>
        <v>1.7561977336409418E-3</v>
      </c>
    </row>
    <row r="27" spans="1:13" ht="15" customHeight="1" x14ac:dyDescent="0.25">
      <c r="A27" s="64"/>
      <c r="B27" s="64"/>
      <c r="C27" s="68" t="s">
        <v>377</v>
      </c>
      <c r="D27" s="69">
        <v>0</v>
      </c>
      <c r="E27" s="70">
        <v>0</v>
      </c>
      <c r="F27" s="69">
        <v>12833.899884832897</v>
      </c>
      <c r="G27" s="70">
        <v>4.2242540794709266E-2</v>
      </c>
      <c r="H27" s="69">
        <v>544130.36473644839</v>
      </c>
      <c r="I27" s="70">
        <v>0.115491339578637</v>
      </c>
      <c r="J27" s="69">
        <v>216642.95676195089</v>
      </c>
      <c r="K27" s="70">
        <v>0.25338270516868122</v>
      </c>
      <c r="L27" s="69">
        <f t="shared" si="1"/>
        <v>773607.22138323216</v>
      </c>
      <c r="M27" s="70">
        <f t="shared" si="0"/>
        <v>0.13134250519417037</v>
      </c>
    </row>
    <row r="28" spans="1:13" ht="15" customHeight="1" x14ac:dyDescent="0.25">
      <c r="A28" s="64"/>
      <c r="B28" s="64" t="s">
        <v>378</v>
      </c>
      <c r="C28" s="64"/>
      <c r="D28" s="69">
        <v>315.07862</v>
      </c>
      <c r="E28" s="70">
        <v>1.5959183512146799E-2</v>
      </c>
      <c r="F28" s="69">
        <v>189.78803110000001</v>
      </c>
      <c r="G28" s="70">
        <v>6.2468374523974145E-4</v>
      </c>
      <c r="H28" s="69">
        <v>3183.7863105500001</v>
      </c>
      <c r="I28" s="70">
        <v>6.7575671156606498E-4</v>
      </c>
      <c r="J28" s="69">
        <v>163.79905154999997</v>
      </c>
      <c r="K28" s="70">
        <v>1.9157718028843209E-4</v>
      </c>
      <c r="L28" s="69">
        <f t="shared" si="1"/>
        <v>3852.4520132000002</v>
      </c>
      <c r="M28" s="70">
        <f t="shared" si="0"/>
        <v>6.5406666919329824E-4</v>
      </c>
    </row>
    <row r="29" spans="1:13" ht="15" customHeight="1" x14ac:dyDescent="0.25">
      <c r="A29" s="64" t="s">
        <v>379</v>
      </c>
      <c r="B29" s="64"/>
      <c r="C29" s="68"/>
      <c r="D29" s="69">
        <v>0</v>
      </c>
      <c r="E29" s="70">
        <v>0</v>
      </c>
      <c r="F29" s="69">
        <v>79016.781142642983</v>
      </c>
      <c r="G29" s="70">
        <v>0.2600822533164221</v>
      </c>
      <c r="H29" s="69">
        <v>2035215.9621575824</v>
      </c>
      <c r="I29" s="70">
        <v>0.43197335240655249</v>
      </c>
      <c r="J29" s="69">
        <v>515297.93994202075</v>
      </c>
      <c r="K29" s="70">
        <v>0.60268557972935455</v>
      </c>
      <c r="L29" s="69">
        <f t="shared" si="1"/>
        <v>2629530.6832422465</v>
      </c>
      <c r="M29" s="70">
        <f t="shared" si="0"/>
        <v>0.44643992180482117</v>
      </c>
    </row>
    <row r="30" spans="1:13" ht="15" customHeight="1" x14ac:dyDescent="0.25">
      <c r="A30" s="64"/>
      <c r="B30" s="63" t="s">
        <v>380</v>
      </c>
      <c r="C30" s="64"/>
      <c r="D30" s="66">
        <v>0</v>
      </c>
      <c r="E30" s="67">
        <v>0</v>
      </c>
      <c r="F30" s="66">
        <v>4942.0024098999002</v>
      </c>
      <c r="G30" s="67">
        <v>1.6266508254008105E-2</v>
      </c>
      <c r="H30" s="66">
        <v>28568.386024006501</v>
      </c>
      <c r="I30" s="67">
        <v>6.0636225899839266E-3</v>
      </c>
      <c r="J30" s="66">
        <v>2626.9780251960001</v>
      </c>
      <c r="K30" s="67">
        <v>3.0724783689794416E-3</v>
      </c>
      <c r="L30" s="66">
        <f t="shared" si="1"/>
        <v>36137.366459102399</v>
      </c>
      <c r="M30" s="67">
        <f t="shared" si="0"/>
        <v>6.1353773732510455E-3</v>
      </c>
    </row>
    <row r="31" spans="1:13" ht="15" customHeight="1" x14ac:dyDescent="0.25">
      <c r="A31" s="63"/>
      <c r="B31" s="64"/>
      <c r="C31" s="68" t="s">
        <v>381</v>
      </c>
      <c r="D31" s="66">
        <v>0</v>
      </c>
      <c r="E31" s="67">
        <v>0</v>
      </c>
      <c r="F31" s="66">
        <v>4942.0024098999002</v>
      </c>
      <c r="G31" s="67">
        <v>1.6266508254008105E-2</v>
      </c>
      <c r="H31" s="66">
        <v>28568.386024006501</v>
      </c>
      <c r="I31" s="67">
        <v>6.0636225899839266E-3</v>
      </c>
      <c r="J31" s="66">
        <v>2626.9780251960001</v>
      </c>
      <c r="K31" s="67">
        <v>3.0724783689794416E-3</v>
      </c>
      <c r="L31" s="66">
        <f t="shared" si="1"/>
        <v>36137.366459102399</v>
      </c>
      <c r="M31" s="67">
        <f t="shared" si="0"/>
        <v>6.1353773732510455E-3</v>
      </c>
    </row>
    <row r="32" spans="1:13" ht="15" customHeight="1" x14ac:dyDescent="0.25">
      <c r="A32" s="63"/>
      <c r="B32" s="71" t="s">
        <v>375</v>
      </c>
      <c r="C32" s="72"/>
      <c r="D32" s="66">
        <v>0</v>
      </c>
      <c r="E32" s="67">
        <v>0</v>
      </c>
      <c r="F32" s="66">
        <v>73608.150417743091</v>
      </c>
      <c r="G32" s="67">
        <v>0.24227984671434841</v>
      </c>
      <c r="H32" s="66">
        <v>1990345.3129918759</v>
      </c>
      <c r="I32" s="67">
        <v>0.42244958436170077</v>
      </c>
      <c r="J32" s="66">
        <v>507151.26572947472</v>
      </c>
      <c r="K32" s="67">
        <v>0.59315733851184271</v>
      </c>
      <c r="L32" s="66">
        <f t="shared" si="1"/>
        <v>2571104.7291390938</v>
      </c>
      <c r="M32" s="67">
        <f t="shared" si="0"/>
        <v>0.43652040325825603</v>
      </c>
    </row>
    <row r="33" spans="1:14" ht="15" customHeight="1" x14ac:dyDescent="0.25">
      <c r="A33" s="63"/>
      <c r="B33" s="71"/>
      <c r="C33" s="72" t="s">
        <v>382</v>
      </c>
      <c r="D33" s="66">
        <v>0</v>
      </c>
      <c r="E33" s="67">
        <v>0</v>
      </c>
      <c r="F33" s="66">
        <v>73608.150417743091</v>
      </c>
      <c r="G33" s="67">
        <v>0.24227984671434841</v>
      </c>
      <c r="H33" s="66">
        <v>1990345.3129918759</v>
      </c>
      <c r="I33" s="67">
        <v>0.42244958436170077</v>
      </c>
      <c r="J33" s="66">
        <v>507151.26572947472</v>
      </c>
      <c r="K33" s="67">
        <v>0.59315733851184271</v>
      </c>
      <c r="L33" s="66">
        <f t="shared" si="1"/>
        <v>2571104.7291390938</v>
      </c>
      <c r="M33" s="67">
        <f t="shared" si="0"/>
        <v>0.43652040325825603</v>
      </c>
    </row>
    <row r="34" spans="1:14" ht="15" customHeight="1" x14ac:dyDescent="0.25">
      <c r="A34" s="64"/>
      <c r="B34" s="64" t="s">
        <v>378</v>
      </c>
      <c r="C34" s="64"/>
      <c r="D34" s="69">
        <v>0</v>
      </c>
      <c r="E34" s="70">
        <v>0</v>
      </c>
      <c r="F34" s="69">
        <v>466.62831499999999</v>
      </c>
      <c r="G34" s="70">
        <v>1.5358983480655846E-3</v>
      </c>
      <c r="H34" s="69">
        <v>16302.263141699999</v>
      </c>
      <c r="I34" s="70">
        <v>3.4601454548677853E-3</v>
      </c>
      <c r="J34" s="69">
        <v>5519.6961873500004</v>
      </c>
      <c r="K34" s="70">
        <v>6.4557628485323324E-3</v>
      </c>
      <c r="L34" s="69">
        <f t="shared" si="1"/>
        <v>22288.58764405</v>
      </c>
      <c r="M34" s="70">
        <f t="shared" si="0"/>
        <v>3.7841411733140402E-3</v>
      </c>
    </row>
    <row r="35" spans="1:14" ht="15" customHeight="1" x14ac:dyDescent="0.25">
      <c r="A35" s="64" t="s">
        <v>383</v>
      </c>
      <c r="B35" s="63"/>
      <c r="C35" s="64"/>
      <c r="D35" s="66">
        <v>-44.931930000000001</v>
      </c>
      <c r="E35" s="67">
        <v>-2.2758666279068191E-3</v>
      </c>
      <c r="F35" s="66">
        <v>-7121.4603029197988</v>
      </c>
      <c r="G35" s="67">
        <v>-2.3440153037153685E-2</v>
      </c>
      <c r="H35" s="66">
        <v>-40542.691688120816</v>
      </c>
      <c r="I35" s="67">
        <v>-8.6051616976983974E-3</v>
      </c>
      <c r="J35" s="66">
        <v>-672.32259713899111</v>
      </c>
      <c r="K35" s="67">
        <v>-7.8633951897313914E-4</v>
      </c>
      <c r="L35" s="66">
        <f t="shared" si="1"/>
        <v>-48381.406518179603</v>
      </c>
      <c r="M35" s="67">
        <f t="shared" si="0"/>
        <v>-8.2141621242278213E-3</v>
      </c>
    </row>
    <row r="36" spans="1:14" x14ac:dyDescent="0.25">
      <c r="A36" s="73" t="s">
        <v>5</v>
      </c>
      <c r="B36" s="74"/>
      <c r="C36" s="74"/>
      <c r="D36" s="75">
        <v>19742.778179108504</v>
      </c>
      <c r="E36" s="76">
        <v>1</v>
      </c>
      <c r="F36" s="75">
        <v>303814.58225259738</v>
      </c>
      <c r="G36" s="76">
        <v>1</v>
      </c>
      <c r="H36" s="75">
        <v>4711438.6820836468</v>
      </c>
      <c r="I36" s="76">
        <v>1</v>
      </c>
      <c r="J36" s="75">
        <v>855002.93564917124</v>
      </c>
      <c r="K36" s="76">
        <v>1</v>
      </c>
      <c r="L36" s="75">
        <f t="shared" si="1"/>
        <v>5889998.9781645238</v>
      </c>
      <c r="M36" s="76">
        <f t="shared" si="0"/>
        <v>1</v>
      </c>
    </row>
    <row r="37" spans="1:14" x14ac:dyDescent="0.25">
      <c r="A37" s="77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80"/>
    </row>
    <row r="38" spans="1:14" x14ac:dyDescent="0.25">
      <c r="A38" s="77" t="s">
        <v>384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80"/>
    </row>
    <row r="39" spans="1:14" x14ac:dyDescent="0.25">
      <c r="A39" s="77" t="s">
        <v>385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80"/>
    </row>
    <row r="40" spans="1:14" x14ac:dyDescent="0.25">
      <c r="A40" s="77" t="s">
        <v>386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80"/>
    </row>
    <row r="41" spans="1:14" x14ac:dyDescent="0.25">
      <c r="A41" s="77" t="s">
        <v>387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80"/>
    </row>
    <row r="42" spans="1:14" x14ac:dyDescent="0.25">
      <c r="A42" s="77" t="s">
        <v>388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80"/>
    </row>
    <row r="43" spans="1:14" x14ac:dyDescent="0.25">
      <c r="A43" s="77" t="s">
        <v>389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80"/>
    </row>
    <row r="44" spans="1:14" ht="15" customHeight="1" x14ac:dyDescent="0.25">
      <c r="A44" s="77" t="s">
        <v>390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80"/>
      <c r="N44" s="78"/>
    </row>
    <row r="45" spans="1:14" ht="15" customHeight="1" x14ac:dyDescent="0.25">
      <c r="A45" s="77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80"/>
    </row>
    <row r="46" spans="1:14" x14ac:dyDescent="0.25">
      <c r="A46" s="77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80"/>
    </row>
    <row r="47" spans="1:14" x14ac:dyDescent="0.25">
      <c r="A47" s="77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80"/>
    </row>
  </sheetData>
  <sheetProtection sheet="1" objects="1" scenarios="1"/>
  <mergeCells count="10">
    <mergeCell ref="A10:C11"/>
    <mergeCell ref="A5:M5"/>
    <mergeCell ref="A7:M7"/>
    <mergeCell ref="A8:M8"/>
    <mergeCell ref="L10:M10"/>
    <mergeCell ref="F10:G10"/>
    <mergeCell ref="J10:K10"/>
    <mergeCell ref="H10:I10"/>
    <mergeCell ref="D10:E10"/>
    <mergeCell ref="A6:M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255"/>
  <sheetViews>
    <sheetView showGridLines="0" zoomScale="90" zoomScaleNormal="90" workbookViewId="0">
      <selection activeCell="D2" sqref="D2"/>
    </sheetView>
  </sheetViews>
  <sheetFormatPr baseColWidth="10" defaultRowHeight="15" x14ac:dyDescent="0.25"/>
  <cols>
    <col min="1" max="1" width="52.42578125" style="3" customWidth="1"/>
    <col min="2" max="2" width="13.42578125" style="6" customWidth="1"/>
    <col min="3" max="3" width="11.85546875" style="3" customWidth="1"/>
    <col min="4" max="4" width="15.42578125" style="6" customWidth="1"/>
    <col min="5" max="5" width="11.85546875" style="3" customWidth="1"/>
    <col min="6" max="6" width="18" style="6" customWidth="1"/>
    <col min="7" max="7" width="11.85546875" style="3" customWidth="1"/>
    <col min="8" max="8" width="16" style="8" customWidth="1"/>
    <col min="9" max="9" width="11.85546875" style="3" customWidth="1"/>
    <col min="10" max="10" width="20.7109375" style="8" customWidth="1"/>
    <col min="11" max="11" width="16.5703125" style="3" customWidth="1"/>
    <col min="12" max="15" width="28.28515625" style="3" customWidth="1"/>
    <col min="16" max="16" width="16.5703125" style="3" customWidth="1"/>
    <col min="17" max="17" width="28.28515625" style="3" customWidth="1"/>
    <col min="18" max="18" width="16.5703125" style="3" customWidth="1"/>
    <col min="19" max="19" width="28.28515625" style="3" customWidth="1"/>
    <col min="20" max="20" width="16.5703125" style="3" customWidth="1"/>
    <col min="21" max="21" width="28.28515625" style="3" customWidth="1"/>
    <col min="22" max="22" width="16.5703125" style="3" customWidth="1"/>
    <col min="23" max="23" width="28.28515625" style="3" customWidth="1"/>
    <col min="24" max="24" width="16.5703125" style="3" customWidth="1"/>
    <col min="25" max="25" width="28.28515625" style="3" customWidth="1"/>
    <col min="26" max="26" width="16.5703125" style="3" customWidth="1"/>
    <col min="27" max="27" width="28.28515625" style="3" customWidth="1"/>
    <col min="28" max="28" width="16.5703125" style="3" customWidth="1"/>
    <col min="29" max="29" width="28.28515625" style="3" customWidth="1"/>
    <col min="30" max="30" width="16.5703125" style="3" customWidth="1"/>
    <col min="31" max="31" width="28.28515625" style="3" customWidth="1"/>
    <col min="32" max="32" width="16.5703125" style="3" customWidth="1"/>
    <col min="33" max="33" width="28.28515625" style="3" customWidth="1"/>
    <col min="34" max="34" width="16.5703125" style="3" customWidth="1"/>
    <col min="35" max="35" width="32.5703125" style="3" customWidth="1"/>
    <col min="36" max="36" width="20.7109375" style="3" customWidth="1"/>
    <col min="37" max="37" width="28.28515625" style="3" customWidth="1"/>
    <col min="38" max="38" width="16.5703125" style="3" customWidth="1"/>
    <col min="39" max="39" width="28.28515625" style="3" customWidth="1"/>
    <col min="40" max="40" width="16.5703125" style="3" customWidth="1"/>
    <col min="41" max="41" width="28.28515625" style="3" customWidth="1"/>
    <col min="42" max="42" width="16.5703125" style="3" customWidth="1"/>
    <col min="43" max="43" width="28.28515625" style="3" customWidth="1"/>
    <col min="44" max="44" width="16.5703125" style="3" customWidth="1"/>
    <col min="45" max="45" width="28.28515625" style="3" customWidth="1"/>
    <col min="46" max="46" width="16.5703125" style="3" customWidth="1"/>
    <col min="47" max="47" width="28.28515625" style="3" customWidth="1"/>
    <col min="48" max="48" width="16.5703125" style="3" customWidth="1"/>
    <col min="49" max="49" width="32.42578125" style="3" customWidth="1"/>
    <col min="50" max="50" width="20.5703125" style="3" customWidth="1"/>
    <col min="51" max="51" width="28.28515625" style="3" customWidth="1"/>
    <col min="52" max="52" width="16.5703125" style="3" customWidth="1"/>
    <col min="53" max="53" width="28.28515625" style="3" customWidth="1"/>
    <col min="54" max="54" width="16.5703125" style="3" customWidth="1"/>
    <col min="55" max="55" width="28.28515625" style="3" customWidth="1"/>
    <col min="56" max="56" width="16.5703125" style="3" customWidth="1"/>
    <col min="57" max="57" width="28.28515625" style="3" customWidth="1"/>
    <col min="58" max="58" width="16.5703125" style="3" customWidth="1"/>
    <col min="59" max="59" width="28.28515625" style="3" customWidth="1"/>
    <col min="60" max="60" width="16.5703125" style="3" customWidth="1"/>
    <col min="61" max="61" width="28.28515625" style="3" customWidth="1"/>
    <col min="62" max="62" width="16.5703125" style="3" customWidth="1"/>
    <col min="63" max="63" width="28.28515625" style="3" customWidth="1"/>
    <col min="64" max="64" width="16.5703125" style="3" customWidth="1"/>
    <col min="65" max="65" width="28.28515625" style="3" customWidth="1"/>
    <col min="66" max="66" width="16.5703125" style="3" customWidth="1"/>
    <col min="67" max="67" width="28.28515625" style="3" customWidth="1"/>
    <col min="68" max="68" width="16.5703125" style="3" customWidth="1"/>
    <col min="69" max="69" width="44.42578125" style="3" customWidth="1"/>
    <col min="70" max="70" width="32.7109375" style="3" customWidth="1"/>
    <col min="71" max="71" width="28.28515625" style="3" customWidth="1"/>
    <col min="72" max="72" width="16.5703125" style="3" customWidth="1"/>
    <col min="73" max="73" width="28.28515625" style="3" customWidth="1"/>
    <col min="74" max="74" width="16.5703125" style="3" customWidth="1"/>
    <col min="75" max="75" width="28.28515625" style="3" customWidth="1"/>
    <col min="76" max="76" width="16.5703125" style="3" customWidth="1"/>
    <col min="77" max="77" width="28.28515625" style="3" customWidth="1"/>
    <col min="78" max="78" width="16.5703125" style="3" customWidth="1"/>
    <col min="79" max="79" width="28.28515625" style="3" customWidth="1"/>
    <col min="80" max="80" width="16.5703125" style="3" customWidth="1"/>
    <col min="81" max="81" width="28.28515625" style="3" customWidth="1"/>
    <col min="82" max="82" width="16.5703125" style="3" customWidth="1"/>
    <col min="83" max="83" width="28.28515625" style="3" customWidth="1"/>
    <col min="84" max="84" width="16.5703125" style="3" customWidth="1"/>
    <col min="85" max="85" width="28.28515625" style="3" customWidth="1"/>
    <col min="86" max="86" width="16.5703125" style="3" customWidth="1"/>
    <col min="87" max="87" width="28.28515625" style="3" customWidth="1"/>
    <col min="88" max="88" width="16.5703125" style="3" customWidth="1"/>
    <col min="89" max="89" width="43.140625" style="3" customWidth="1"/>
    <col min="90" max="90" width="31.28515625" style="3" customWidth="1"/>
    <col min="91" max="91" width="28.28515625" style="3" customWidth="1"/>
    <col min="92" max="92" width="16.5703125" style="3" customWidth="1"/>
    <col min="93" max="93" width="28.28515625" style="3" customWidth="1"/>
    <col min="94" max="94" width="16.5703125" style="3" customWidth="1"/>
    <col min="95" max="95" width="28.28515625" style="3" customWidth="1"/>
    <col min="96" max="96" width="16.5703125" style="3" customWidth="1"/>
    <col min="97" max="97" width="28.28515625" style="3" customWidth="1"/>
    <col min="98" max="98" width="16.5703125" style="3" customWidth="1"/>
    <col min="99" max="99" width="28.28515625" style="3" customWidth="1"/>
    <col min="100" max="100" width="16.5703125" style="3" customWidth="1"/>
    <col min="101" max="101" width="28.28515625" style="3" customWidth="1"/>
    <col min="102" max="102" width="16.5703125" style="3" customWidth="1"/>
    <col min="103" max="103" width="28.28515625" style="3" customWidth="1"/>
    <col min="104" max="104" width="16.5703125" style="3" customWidth="1"/>
    <col min="105" max="105" width="28.28515625" style="3" customWidth="1"/>
    <col min="106" max="106" width="16.5703125" style="3" customWidth="1"/>
    <col min="107" max="107" width="28.28515625" style="3" customWidth="1"/>
    <col min="108" max="108" width="16.5703125" style="3" customWidth="1"/>
    <col min="109" max="109" width="41.28515625" style="3" customWidth="1"/>
    <col min="110" max="110" width="29.5703125" style="3" customWidth="1"/>
    <col min="111" max="111" width="28.28515625" style="3" customWidth="1"/>
    <col min="112" max="112" width="16.5703125" style="3" customWidth="1"/>
    <col min="113" max="113" width="28.28515625" style="3" customWidth="1"/>
    <col min="114" max="114" width="16.5703125" style="3" customWidth="1"/>
    <col min="115" max="115" width="28.28515625" style="3" customWidth="1"/>
    <col min="116" max="116" width="16.5703125" style="3" customWidth="1"/>
    <col min="117" max="117" width="28.28515625" style="3" customWidth="1"/>
    <col min="118" max="118" width="16.5703125" style="3" customWidth="1"/>
    <col min="119" max="119" width="28.28515625" style="3" customWidth="1"/>
    <col min="120" max="120" width="16.5703125" style="3" customWidth="1"/>
    <col min="121" max="121" width="28.28515625" style="3" customWidth="1"/>
    <col min="122" max="122" width="16.5703125" style="3" customWidth="1"/>
    <col min="123" max="123" width="28.28515625" style="3" customWidth="1"/>
    <col min="124" max="124" width="16.5703125" style="3" customWidth="1"/>
    <col min="125" max="125" width="28.28515625" style="3" customWidth="1"/>
    <col min="126" max="126" width="16.5703125" style="3" customWidth="1"/>
    <col min="127" max="127" width="28.28515625" style="3" customWidth="1"/>
    <col min="128" max="128" width="16.5703125" style="3" customWidth="1"/>
    <col min="129" max="129" width="28.28515625" style="3" customWidth="1"/>
    <col min="130" max="130" width="16.5703125" style="3" customWidth="1"/>
    <col min="131" max="131" width="28.28515625" style="3" customWidth="1"/>
    <col min="132" max="132" width="16.5703125" style="3" customWidth="1"/>
    <col min="133" max="133" width="28.28515625" style="3" customWidth="1"/>
    <col min="134" max="134" width="16.5703125" style="3" customWidth="1"/>
    <col min="135" max="135" width="43" style="3" customWidth="1"/>
    <col min="136" max="136" width="31.140625" style="3" customWidth="1"/>
    <col min="137" max="137" width="28.28515625" style="3" customWidth="1"/>
    <col min="138" max="138" width="16.5703125" style="3" customWidth="1"/>
    <col min="139" max="139" width="28.28515625" style="3" customWidth="1"/>
    <col min="140" max="140" width="16.5703125" style="3" customWidth="1"/>
    <col min="141" max="141" width="28.28515625" style="3" customWidth="1"/>
    <col min="142" max="142" width="16.5703125" style="3" customWidth="1"/>
    <col min="143" max="143" width="28.28515625" style="3" customWidth="1"/>
    <col min="144" max="144" width="16.5703125" style="3" customWidth="1"/>
    <col min="145" max="145" width="44" style="3" customWidth="1"/>
    <col min="146" max="146" width="32.28515625" style="3" customWidth="1"/>
    <col min="147" max="147" width="28.28515625" style="3" customWidth="1"/>
    <col min="148" max="148" width="16.5703125" style="3" customWidth="1"/>
    <col min="149" max="149" width="28.28515625" style="3" customWidth="1"/>
    <col min="150" max="150" width="16.5703125" style="3" customWidth="1"/>
    <col min="151" max="151" width="28.28515625" style="3" customWidth="1"/>
    <col min="152" max="152" width="16.5703125" style="3" customWidth="1"/>
    <col min="153" max="153" width="28.28515625" style="3" customWidth="1"/>
    <col min="154" max="154" width="16.5703125" style="3" customWidth="1"/>
    <col min="155" max="155" width="28.28515625" style="3" customWidth="1"/>
    <col min="156" max="156" width="16.5703125" style="3" customWidth="1"/>
    <col min="157" max="157" width="28.28515625" style="3" customWidth="1"/>
    <col min="158" max="158" width="16.5703125" style="3" customWidth="1"/>
    <col min="159" max="159" width="28.28515625" style="3" customWidth="1"/>
    <col min="160" max="160" width="16.5703125" style="3" customWidth="1"/>
    <col min="161" max="161" width="28.28515625" style="3" customWidth="1"/>
    <col min="162" max="162" width="16.5703125" style="3" customWidth="1"/>
    <col min="163" max="163" width="28.28515625" style="3" customWidth="1"/>
    <col min="164" max="164" width="16.5703125" style="3" customWidth="1"/>
    <col min="165" max="165" width="28.28515625" style="3" customWidth="1"/>
    <col min="166" max="166" width="16.5703125" style="3" customWidth="1"/>
    <col min="167" max="167" width="28.28515625" style="3" customWidth="1"/>
    <col min="168" max="168" width="16.5703125" style="3" customWidth="1"/>
    <col min="169" max="169" width="28.28515625" style="3" customWidth="1"/>
    <col min="170" max="170" width="16.5703125" style="3" customWidth="1"/>
    <col min="171" max="171" width="41.28515625" style="3" customWidth="1"/>
    <col min="172" max="172" width="29.5703125" style="3" customWidth="1"/>
    <col min="173" max="173" width="28.28515625" style="3" customWidth="1"/>
    <col min="174" max="174" width="16.5703125" style="3" customWidth="1"/>
    <col min="175" max="175" width="28.28515625" style="3" customWidth="1"/>
    <col min="176" max="176" width="16.5703125" style="3" customWidth="1"/>
    <col min="177" max="177" width="28.28515625" style="3" customWidth="1"/>
    <col min="178" max="178" width="16.5703125" style="3" customWidth="1"/>
    <col min="179" max="179" width="28.28515625" style="3" customWidth="1"/>
    <col min="180" max="180" width="16.5703125" style="3" customWidth="1"/>
    <col min="181" max="181" width="28.28515625" style="3" customWidth="1"/>
    <col min="182" max="182" width="16.5703125" style="3" customWidth="1"/>
    <col min="183" max="183" width="28.28515625" style="3" customWidth="1"/>
    <col min="184" max="184" width="16.5703125" style="3" customWidth="1"/>
    <col min="185" max="185" width="28.28515625" style="3" customWidth="1"/>
    <col min="186" max="186" width="16.5703125" style="3" customWidth="1"/>
    <col min="187" max="187" width="28.28515625" style="3" customWidth="1"/>
    <col min="188" max="188" width="16.5703125" style="3" customWidth="1"/>
    <col min="189" max="189" width="28.28515625" style="3" customWidth="1"/>
    <col min="190" max="190" width="16.5703125" style="3" customWidth="1"/>
    <col min="191" max="191" width="28.28515625" style="3" customWidth="1"/>
    <col min="192" max="192" width="16.5703125" style="3" customWidth="1"/>
    <col min="193" max="193" width="47" style="3" customWidth="1"/>
    <col min="194" max="194" width="35.140625" style="3" customWidth="1"/>
    <col min="195" max="195" width="28.28515625" style="3" customWidth="1"/>
    <col min="196" max="196" width="16.5703125" style="3" customWidth="1"/>
    <col min="197" max="197" width="28.28515625" style="3" customWidth="1"/>
    <col min="198" max="198" width="16.5703125" style="3" customWidth="1"/>
    <col min="199" max="199" width="28.28515625" style="3" customWidth="1"/>
    <col min="200" max="200" width="16.5703125" style="3" customWidth="1"/>
    <col min="201" max="201" width="28.28515625" style="3" customWidth="1"/>
    <col min="202" max="202" width="16.5703125" style="3" customWidth="1"/>
    <col min="203" max="203" width="28.28515625" style="3" customWidth="1"/>
    <col min="204" max="204" width="16.5703125" style="3" customWidth="1"/>
    <col min="205" max="205" width="28.28515625" style="3" customWidth="1"/>
    <col min="206" max="206" width="16.5703125" style="3" customWidth="1"/>
    <col min="207" max="207" width="28.28515625" style="3" customWidth="1"/>
    <col min="208" max="208" width="16.5703125" style="3" customWidth="1"/>
    <col min="209" max="209" width="28.28515625" style="3" customWidth="1"/>
    <col min="210" max="210" width="16.5703125" style="3" customWidth="1"/>
    <col min="211" max="211" width="28.28515625" style="3" customWidth="1"/>
    <col min="212" max="212" width="16.5703125" style="3" customWidth="1"/>
    <col min="213" max="213" width="28.28515625" style="3" customWidth="1"/>
    <col min="214" max="214" width="16.5703125" style="3" customWidth="1"/>
    <col min="215" max="215" width="28.28515625" style="3" customWidth="1"/>
    <col min="216" max="216" width="16.5703125" style="3" customWidth="1"/>
    <col min="217" max="217" width="28.28515625" style="3" customWidth="1"/>
    <col min="218" max="218" width="16.5703125" style="3" customWidth="1"/>
    <col min="219" max="219" width="44.7109375" style="3" customWidth="1"/>
    <col min="220" max="220" width="33" style="3" customWidth="1"/>
    <col min="221" max="221" width="28.28515625" style="3" customWidth="1"/>
    <col min="222" max="222" width="16.5703125" style="3" customWidth="1"/>
    <col min="223" max="223" width="28.28515625" style="3" customWidth="1"/>
    <col min="224" max="224" width="16.5703125" style="3" customWidth="1"/>
    <col min="225" max="225" width="28.28515625" style="3" customWidth="1"/>
    <col min="226" max="226" width="16.5703125" style="3" customWidth="1"/>
    <col min="227" max="227" width="28.28515625" style="3" customWidth="1"/>
    <col min="228" max="228" width="16.5703125" style="3" customWidth="1"/>
    <col min="229" max="229" width="28.28515625" style="3" customWidth="1"/>
    <col min="230" max="230" width="16.5703125" style="3" customWidth="1"/>
    <col min="231" max="231" width="28.28515625" style="3" customWidth="1"/>
    <col min="232" max="232" width="16.5703125" style="3" customWidth="1"/>
    <col min="233" max="233" width="42.7109375" style="3" customWidth="1"/>
    <col min="234" max="234" width="30.85546875" style="3" customWidth="1"/>
    <col min="235" max="235" width="28.28515625" style="3" customWidth="1"/>
    <col min="236" max="236" width="16.5703125" style="3" customWidth="1"/>
    <col min="237" max="237" width="28.28515625" style="3" customWidth="1"/>
    <col min="238" max="238" width="16.5703125" style="3" customWidth="1"/>
    <col min="239" max="239" width="28.28515625" style="3" customWidth="1"/>
    <col min="240" max="240" width="16.5703125" style="3" customWidth="1"/>
    <col min="241" max="241" width="28.28515625" style="3" customWidth="1"/>
    <col min="242" max="242" width="16.5703125" style="3" customWidth="1"/>
    <col min="243" max="243" width="28.28515625" style="3" customWidth="1"/>
    <col min="244" max="244" width="16.5703125" style="3" customWidth="1"/>
    <col min="245" max="245" width="28.28515625" style="3" customWidth="1"/>
    <col min="246" max="246" width="16.5703125" style="3" customWidth="1"/>
    <col min="247" max="247" width="36.28515625" style="3" customWidth="1"/>
    <col min="248" max="248" width="24.5703125" style="3" customWidth="1"/>
    <col min="249" max="249" width="28.28515625" style="3" customWidth="1"/>
    <col min="250" max="250" width="16.5703125" style="3" customWidth="1"/>
    <col min="251" max="251" width="42.5703125" style="3" customWidth="1"/>
    <col min="252" max="252" width="30.7109375" style="3" customWidth="1"/>
    <col min="253" max="253" width="28.28515625" style="3" customWidth="1"/>
    <col min="254" max="254" width="16.5703125" style="3" customWidth="1"/>
    <col min="255" max="255" width="28.28515625" style="3" customWidth="1"/>
    <col min="256" max="256" width="16.5703125" style="3" customWidth="1"/>
    <col min="257" max="257" width="28.28515625" style="3" customWidth="1"/>
    <col min="258" max="258" width="16.5703125" style="3" customWidth="1"/>
    <col min="259" max="259" width="28.28515625" style="3" customWidth="1"/>
    <col min="260" max="260" width="16.5703125" style="3" customWidth="1"/>
    <col min="261" max="261" width="28.28515625" style="3" customWidth="1"/>
    <col min="262" max="262" width="16.5703125" style="3" customWidth="1"/>
    <col min="263" max="263" width="28.28515625" style="3" customWidth="1"/>
    <col min="264" max="264" width="16.5703125" style="3" customWidth="1"/>
    <col min="265" max="265" width="28.28515625" style="3" customWidth="1"/>
    <col min="266" max="266" width="16.5703125" style="3" customWidth="1"/>
    <col min="267" max="267" width="28.28515625" style="3" customWidth="1"/>
    <col min="268" max="268" width="16.5703125" style="3" customWidth="1"/>
    <col min="269" max="269" width="28.28515625" style="3" customWidth="1"/>
    <col min="270" max="270" width="16.5703125" style="3" customWidth="1"/>
    <col min="271" max="271" width="40.5703125" style="3" customWidth="1"/>
    <col min="272" max="272" width="28.85546875" style="3" customWidth="1"/>
    <col min="273" max="273" width="28.28515625" style="3" customWidth="1"/>
    <col min="274" max="274" width="16.5703125" style="3" customWidth="1"/>
    <col min="275" max="275" width="28.28515625" style="3" customWidth="1"/>
    <col min="276" max="276" width="16.5703125" style="3" customWidth="1"/>
    <col min="277" max="277" width="28.28515625" style="3" customWidth="1"/>
    <col min="278" max="278" width="16.5703125" style="3" customWidth="1"/>
    <col min="279" max="279" width="28.28515625" style="3" customWidth="1"/>
    <col min="280" max="280" width="16.5703125" style="3" customWidth="1"/>
    <col min="281" max="281" width="28.28515625" style="3" customWidth="1"/>
    <col min="282" max="282" width="16.5703125" style="3" customWidth="1"/>
    <col min="283" max="283" width="28.28515625" style="3" customWidth="1"/>
    <col min="284" max="284" width="16.5703125" style="3" customWidth="1"/>
    <col min="285" max="285" width="28.28515625" style="3" customWidth="1"/>
    <col min="286" max="286" width="16.5703125" style="3" customWidth="1"/>
    <col min="287" max="287" width="28.28515625" style="3" customWidth="1"/>
    <col min="288" max="288" width="16.5703125" style="3" customWidth="1"/>
    <col min="289" max="289" width="28.28515625" style="3" customWidth="1"/>
    <col min="290" max="290" width="16.5703125" style="3" customWidth="1"/>
    <col min="291" max="291" width="28.28515625" style="3" customWidth="1"/>
    <col min="292" max="292" width="16.5703125" style="3" customWidth="1"/>
    <col min="293" max="293" width="28.28515625" style="3" customWidth="1"/>
    <col min="294" max="294" width="16.5703125" style="3" customWidth="1"/>
    <col min="295" max="295" width="28.28515625" style="3" customWidth="1"/>
    <col min="296" max="296" width="16.5703125" style="3" customWidth="1"/>
    <col min="297" max="297" width="39.5703125" style="3" customWidth="1"/>
    <col min="298" max="298" width="27.85546875" style="3" customWidth="1"/>
    <col min="299" max="299" width="28.28515625" style="3" customWidth="1"/>
    <col min="300" max="300" width="16.5703125" style="3" customWidth="1"/>
    <col min="301" max="301" width="28.28515625" style="3" customWidth="1"/>
    <col min="302" max="302" width="16.5703125" style="3" customWidth="1"/>
    <col min="303" max="303" width="28.28515625" style="3" customWidth="1"/>
    <col min="304" max="304" width="16.5703125" style="3" customWidth="1"/>
    <col min="305" max="305" width="28.28515625" style="3" customWidth="1"/>
    <col min="306" max="306" width="16.5703125" style="3" customWidth="1"/>
    <col min="307" max="307" width="28.28515625" style="3" customWidth="1"/>
    <col min="308" max="308" width="16.5703125" style="3" customWidth="1"/>
    <col min="309" max="309" width="28.28515625" style="3" customWidth="1"/>
    <col min="310" max="310" width="16.5703125" style="3" customWidth="1"/>
    <col min="311" max="311" width="28.28515625" style="3" customWidth="1"/>
    <col min="312" max="312" width="16.5703125" style="3" customWidth="1"/>
    <col min="313" max="313" width="28.28515625" style="3" customWidth="1"/>
    <col min="314" max="314" width="16.5703125" style="3" customWidth="1"/>
    <col min="315" max="315" width="28.28515625" style="3" customWidth="1"/>
    <col min="316" max="316" width="16.5703125" style="3" customWidth="1"/>
    <col min="317" max="317" width="28.28515625" style="3" customWidth="1"/>
    <col min="318" max="318" width="16.5703125" style="3" customWidth="1"/>
    <col min="319" max="319" width="28.28515625" style="3" customWidth="1"/>
    <col min="320" max="320" width="16.5703125" style="3" customWidth="1"/>
    <col min="321" max="321" width="28.28515625" style="3" customWidth="1"/>
    <col min="322" max="322" width="16.5703125" style="3" customWidth="1"/>
    <col min="323" max="323" width="38.7109375" style="3" customWidth="1"/>
    <col min="324" max="324" width="27" style="3" customWidth="1"/>
    <col min="325" max="325" width="28.28515625" style="3" customWidth="1"/>
    <col min="326" max="326" width="16.5703125" style="3" customWidth="1"/>
    <col min="327" max="327" width="28.28515625" style="3" customWidth="1"/>
    <col min="328" max="328" width="16.5703125" style="3" customWidth="1"/>
    <col min="329" max="329" width="28.28515625" style="3" customWidth="1"/>
    <col min="330" max="330" width="16.5703125" style="3" customWidth="1"/>
    <col min="331" max="331" width="28.28515625" style="3" customWidth="1"/>
    <col min="332" max="332" width="16.5703125" style="3" customWidth="1"/>
    <col min="333" max="333" width="28.28515625" style="3" customWidth="1"/>
    <col min="334" max="334" width="16.5703125" style="3" customWidth="1"/>
    <col min="335" max="335" width="28.28515625" style="3" customWidth="1"/>
    <col min="336" max="336" width="16.5703125" style="3" customWidth="1"/>
    <col min="337" max="337" width="28.28515625" style="3" customWidth="1"/>
    <col min="338" max="338" width="16.5703125" style="3" customWidth="1"/>
    <col min="339" max="339" width="28.28515625" style="3" customWidth="1"/>
    <col min="340" max="340" width="16.5703125" style="3" customWidth="1"/>
    <col min="341" max="341" width="28.28515625" style="3" customWidth="1"/>
    <col min="342" max="342" width="16.5703125" style="3" customWidth="1"/>
    <col min="343" max="343" width="28.28515625" style="3" customWidth="1"/>
    <col min="344" max="344" width="16.5703125" style="3" customWidth="1"/>
    <col min="345" max="345" width="28.28515625" style="3" customWidth="1"/>
    <col min="346" max="346" width="16.5703125" style="3" customWidth="1"/>
    <col min="347" max="347" width="40.42578125" style="3" customWidth="1"/>
    <col min="348" max="348" width="28.7109375" style="3" customWidth="1"/>
    <col min="349" max="349" width="28.28515625" style="3" customWidth="1"/>
    <col min="350" max="350" width="16.5703125" style="3" customWidth="1"/>
    <col min="351" max="351" width="28.28515625" style="3" customWidth="1"/>
    <col min="352" max="352" width="16.5703125" style="3" customWidth="1"/>
    <col min="353" max="353" width="28.28515625" style="3" customWidth="1"/>
    <col min="354" max="354" width="16.5703125" style="3" customWidth="1"/>
    <col min="355" max="355" width="28.28515625" style="3" customWidth="1"/>
    <col min="356" max="356" width="16.5703125" style="3" customWidth="1"/>
    <col min="357" max="357" width="28.28515625" style="3" customWidth="1"/>
    <col min="358" max="358" width="16.5703125" style="3" customWidth="1"/>
    <col min="359" max="359" width="28.28515625" style="3" customWidth="1"/>
    <col min="360" max="360" width="16.5703125" style="3" customWidth="1"/>
    <col min="361" max="361" width="28.28515625" style="3" customWidth="1"/>
    <col min="362" max="362" width="16.5703125" style="3" customWidth="1"/>
    <col min="363" max="363" width="28.28515625" style="3" customWidth="1"/>
    <col min="364" max="364" width="16.5703125" style="3" customWidth="1"/>
    <col min="365" max="365" width="28.28515625" style="3" customWidth="1"/>
    <col min="366" max="366" width="16.5703125" style="3" customWidth="1"/>
    <col min="367" max="367" width="28.28515625" style="3" customWidth="1"/>
    <col min="368" max="368" width="16.5703125" style="3" customWidth="1"/>
    <col min="369" max="369" width="28.28515625" style="3" customWidth="1"/>
    <col min="370" max="370" width="16.5703125" style="3" customWidth="1"/>
    <col min="371" max="371" width="44.28515625" style="3" customWidth="1"/>
    <col min="372" max="372" width="32.5703125" style="3" customWidth="1"/>
    <col min="373" max="373" width="28.28515625" style="3" customWidth="1"/>
    <col min="374" max="374" width="16.5703125" style="3" customWidth="1"/>
    <col min="375" max="375" width="28.28515625" style="3" customWidth="1"/>
    <col min="376" max="376" width="16.5703125" style="3" customWidth="1"/>
    <col min="377" max="377" width="28.28515625" style="3" customWidth="1"/>
    <col min="378" max="378" width="16.5703125" style="3" customWidth="1"/>
    <col min="379" max="379" width="28.28515625" style="3" customWidth="1"/>
    <col min="380" max="380" width="16.5703125" style="3" customWidth="1"/>
    <col min="381" max="381" width="28.28515625" style="3" customWidth="1"/>
    <col min="382" max="382" width="16.5703125" style="3" customWidth="1"/>
    <col min="383" max="383" width="28.28515625" style="3" customWidth="1"/>
    <col min="384" max="384" width="16.5703125" style="3" customWidth="1"/>
    <col min="385" max="385" width="28.28515625" style="3" customWidth="1"/>
    <col min="386" max="386" width="16.5703125" style="3" customWidth="1"/>
    <col min="387" max="387" width="28.28515625" style="3" customWidth="1"/>
    <col min="388" max="388" width="16.5703125" style="3" customWidth="1"/>
    <col min="389" max="389" width="39.42578125" style="3" customWidth="1"/>
    <col min="390" max="390" width="27.7109375" style="3" customWidth="1"/>
    <col min="391" max="391" width="28.28515625" style="3" customWidth="1"/>
    <col min="392" max="392" width="16.5703125" style="3" customWidth="1"/>
    <col min="393" max="393" width="28.28515625" style="3" customWidth="1"/>
    <col min="394" max="394" width="16.5703125" style="3" customWidth="1"/>
    <col min="395" max="395" width="28.28515625" style="3" customWidth="1"/>
    <col min="396" max="396" width="16.5703125" style="3" customWidth="1"/>
    <col min="397" max="397" width="28.28515625" style="3" customWidth="1"/>
    <col min="398" max="398" width="16.5703125" style="3" customWidth="1"/>
    <col min="399" max="399" width="28.28515625" style="3" customWidth="1"/>
    <col min="400" max="400" width="16.5703125" style="3" customWidth="1"/>
    <col min="401" max="401" width="28.28515625" style="3" customWidth="1"/>
    <col min="402" max="402" width="16.5703125" style="3" customWidth="1"/>
    <col min="403" max="403" width="34" style="3" customWidth="1"/>
    <col min="404" max="404" width="22.28515625" style="3" customWidth="1"/>
    <col min="405" max="405" width="28.28515625" style="3" customWidth="1"/>
    <col min="406" max="406" width="16.5703125" style="3" customWidth="1"/>
    <col min="407" max="407" width="28.28515625" style="3" customWidth="1"/>
    <col min="408" max="408" width="16.5703125" style="3" customWidth="1"/>
    <col min="409" max="409" width="28.28515625" style="3" customWidth="1"/>
    <col min="410" max="410" width="16.5703125" style="3" customWidth="1"/>
    <col min="411" max="411" width="28.28515625" style="3" customWidth="1"/>
    <col min="412" max="412" width="16.5703125" style="3" customWidth="1"/>
    <col min="413" max="413" width="28.28515625" style="3" customWidth="1"/>
    <col min="414" max="414" width="16.5703125" style="3" customWidth="1"/>
    <col min="415" max="415" width="28.28515625" style="3" customWidth="1"/>
    <col min="416" max="416" width="16.5703125" style="3" customWidth="1"/>
    <col min="417" max="417" width="28.28515625" style="3" customWidth="1"/>
    <col min="418" max="418" width="16.5703125" style="3" customWidth="1"/>
    <col min="419" max="419" width="28.28515625" style="3" customWidth="1"/>
    <col min="420" max="420" width="16.5703125" style="3" customWidth="1"/>
    <col min="421" max="421" width="28.28515625" style="3" customWidth="1"/>
    <col min="422" max="422" width="16.5703125" style="3" customWidth="1"/>
    <col min="423" max="423" width="43.42578125" style="3" customWidth="1"/>
    <col min="424" max="424" width="31.7109375" style="3" customWidth="1"/>
    <col min="425" max="425" width="28.28515625" style="3" customWidth="1"/>
    <col min="426" max="426" width="16.5703125" style="3" customWidth="1"/>
    <col min="427" max="427" width="28.28515625" style="3" customWidth="1"/>
    <col min="428" max="428" width="16.5703125" style="3" customWidth="1"/>
    <col min="429" max="429" width="28.28515625" style="3" customWidth="1"/>
    <col min="430" max="430" width="16.5703125" style="3" customWidth="1"/>
    <col min="431" max="431" width="28.28515625" style="3" customWidth="1"/>
    <col min="432" max="432" width="16.5703125" style="3" customWidth="1"/>
    <col min="433" max="433" width="28.28515625" style="3" customWidth="1"/>
    <col min="434" max="434" width="16.5703125" style="3" customWidth="1"/>
    <col min="435" max="435" width="28.28515625" style="3" customWidth="1"/>
    <col min="436" max="436" width="16.5703125" style="3" customWidth="1"/>
    <col min="437" max="437" width="28.28515625" style="3" customWidth="1"/>
    <col min="438" max="438" width="16.5703125" style="3" customWidth="1"/>
    <col min="439" max="439" width="28.28515625" style="3" customWidth="1"/>
    <col min="440" max="440" width="16.5703125" style="3" customWidth="1"/>
    <col min="441" max="441" width="28.28515625" style="3" customWidth="1"/>
    <col min="442" max="442" width="16.5703125" style="3" customWidth="1"/>
    <col min="443" max="443" width="28.28515625" style="3" customWidth="1"/>
    <col min="444" max="444" width="16.5703125" style="3" customWidth="1"/>
    <col min="445" max="445" width="28.28515625" style="3" customWidth="1"/>
    <col min="446" max="446" width="16.5703125" style="3" customWidth="1"/>
    <col min="447" max="447" width="28.28515625" style="3" customWidth="1"/>
    <col min="448" max="448" width="16.5703125" style="3" customWidth="1"/>
    <col min="449" max="449" width="47" style="3" customWidth="1"/>
    <col min="450" max="450" width="35.140625" style="3" customWidth="1"/>
    <col min="451" max="451" width="28.28515625" style="3" customWidth="1"/>
    <col min="452" max="452" width="16.5703125" style="3" customWidth="1"/>
    <col min="453" max="453" width="28.28515625" style="3" customWidth="1"/>
    <col min="454" max="454" width="16.5703125" style="3" customWidth="1"/>
    <col min="455" max="455" width="28.28515625" style="3" customWidth="1"/>
    <col min="456" max="456" width="16.5703125" style="3" customWidth="1"/>
    <col min="457" max="457" width="28.28515625" style="3" customWidth="1"/>
    <col min="458" max="458" width="16.5703125" style="3" customWidth="1"/>
    <col min="459" max="459" width="41.5703125" style="3" customWidth="1"/>
    <col min="460" max="460" width="29.85546875" style="3" customWidth="1"/>
    <col min="461" max="461" width="28.28515625" style="3" customWidth="1"/>
    <col min="462" max="462" width="16.5703125" style="3" customWidth="1"/>
    <col min="463" max="463" width="39.85546875" style="3" customWidth="1"/>
    <col min="464" max="464" width="28.140625" style="3" customWidth="1"/>
    <col min="465" max="465" width="28.28515625" style="3" customWidth="1"/>
    <col min="466" max="466" width="16.5703125" style="3" customWidth="1"/>
    <col min="467" max="467" width="28.28515625" style="3" customWidth="1"/>
    <col min="468" max="468" width="16.5703125" style="3" customWidth="1"/>
    <col min="469" max="469" width="28.28515625" style="3" customWidth="1"/>
    <col min="470" max="470" width="16.5703125" style="3" customWidth="1"/>
    <col min="471" max="471" width="28.28515625" style="3" customWidth="1"/>
    <col min="472" max="472" width="16.5703125" style="3" customWidth="1"/>
    <col min="473" max="473" width="28.28515625" style="3" customWidth="1"/>
    <col min="474" max="474" width="16.5703125" style="3" customWidth="1"/>
    <col min="475" max="475" width="28.28515625" style="3" customWidth="1"/>
    <col min="476" max="476" width="16.5703125" style="3" customWidth="1"/>
    <col min="477" max="477" width="28.28515625" style="3" customWidth="1"/>
    <col min="478" max="478" width="16.5703125" style="3" customWidth="1"/>
    <col min="479" max="479" width="28.28515625" style="3" customWidth="1"/>
    <col min="480" max="480" width="16.5703125" style="3" customWidth="1"/>
    <col min="481" max="481" width="43.5703125" style="3" customWidth="1"/>
    <col min="482" max="482" width="31.85546875" style="3" customWidth="1"/>
    <col min="483" max="483" width="28.28515625" style="3" customWidth="1"/>
    <col min="484" max="484" width="16.5703125" style="3" customWidth="1"/>
    <col min="485" max="485" width="28.28515625" style="3" customWidth="1"/>
    <col min="486" max="486" width="16.5703125" style="3" customWidth="1"/>
    <col min="487" max="487" width="28.28515625" style="3" customWidth="1"/>
    <col min="488" max="488" width="16.5703125" style="3" customWidth="1"/>
    <col min="489" max="489" width="28.28515625" style="3" customWidth="1"/>
    <col min="490" max="490" width="16.5703125" style="3" customWidth="1"/>
    <col min="491" max="491" width="28.28515625" style="3" customWidth="1"/>
    <col min="492" max="492" width="16.5703125" style="3" customWidth="1"/>
    <col min="493" max="493" width="28.28515625" style="3" customWidth="1"/>
    <col min="494" max="494" width="16.5703125" style="3" customWidth="1"/>
    <col min="495" max="495" width="28.28515625" style="3" customWidth="1"/>
    <col min="496" max="496" width="16.5703125" style="3" customWidth="1"/>
    <col min="497" max="497" width="28.28515625" style="3" customWidth="1"/>
    <col min="498" max="498" width="16.5703125" style="3" customWidth="1"/>
    <col min="499" max="499" width="40.28515625" style="3" customWidth="1"/>
    <col min="500" max="500" width="28.5703125" style="3" customWidth="1"/>
    <col min="501" max="501" width="28.28515625" style="3" customWidth="1"/>
    <col min="502" max="502" width="16.5703125" style="3" customWidth="1"/>
    <col min="503" max="503" width="28.28515625" style="3" customWidth="1"/>
    <col min="504" max="504" width="16.5703125" style="3" customWidth="1"/>
    <col min="505" max="505" width="28.28515625" style="3" customWidth="1"/>
    <col min="506" max="506" width="16.5703125" style="3" customWidth="1"/>
    <col min="507" max="507" width="28.28515625" style="3" customWidth="1"/>
    <col min="508" max="508" width="16.5703125" style="3" customWidth="1"/>
    <col min="509" max="509" width="28.28515625" style="3" customWidth="1"/>
    <col min="510" max="510" width="16.5703125" style="3" customWidth="1"/>
    <col min="511" max="511" width="28.28515625" style="3" customWidth="1"/>
    <col min="512" max="512" width="16.5703125" style="3" customWidth="1"/>
    <col min="513" max="513" width="28.28515625" style="3" customWidth="1"/>
    <col min="514" max="514" width="16.5703125" style="3" customWidth="1"/>
    <col min="515" max="515" width="28.28515625" style="3" customWidth="1"/>
    <col min="516" max="516" width="16.5703125" style="3" customWidth="1"/>
    <col min="517" max="517" width="28.28515625" style="3" customWidth="1"/>
    <col min="518" max="518" width="16.5703125" style="3" customWidth="1"/>
    <col min="519" max="519" width="28.28515625" style="3" customWidth="1"/>
    <col min="520" max="520" width="16.5703125" style="3" customWidth="1"/>
    <col min="521" max="521" width="28.28515625" style="3" customWidth="1"/>
    <col min="522" max="522" width="16.5703125" style="3" customWidth="1"/>
    <col min="523" max="523" width="28.28515625" style="3" customWidth="1"/>
    <col min="524" max="524" width="16.5703125" style="3" customWidth="1"/>
    <col min="525" max="525" width="45" style="3" customWidth="1"/>
    <col min="526" max="526" width="33.28515625" style="3" customWidth="1"/>
    <col min="527" max="527" width="28.28515625" style="3" customWidth="1"/>
    <col min="528" max="528" width="16.5703125" style="3" customWidth="1"/>
    <col min="529" max="529" width="28.28515625" style="3" customWidth="1"/>
    <col min="530" max="530" width="16.5703125" style="3" customWidth="1"/>
    <col min="531" max="531" width="28.28515625" style="3" customWidth="1"/>
    <col min="532" max="532" width="16.5703125" style="3" customWidth="1"/>
    <col min="533" max="533" width="38.7109375" style="3" customWidth="1"/>
    <col min="534" max="534" width="27" style="3" customWidth="1"/>
    <col min="535" max="535" width="28.28515625" style="3" customWidth="1"/>
    <col min="536" max="536" width="16.5703125" style="3" customWidth="1"/>
    <col min="537" max="537" width="40.140625" style="3" customWidth="1"/>
    <col min="538" max="538" width="28.42578125" style="3" customWidth="1"/>
    <col min="539" max="539" width="28.28515625" style="3" customWidth="1"/>
    <col min="540" max="540" width="16.5703125" style="3" customWidth="1"/>
    <col min="541" max="541" width="28.28515625" style="3" customWidth="1"/>
    <col min="542" max="542" width="16.5703125" style="3" customWidth="1"/>
    <col min="543" max="543" width="28.28515625" style="3" customWidth="1"/>
    <col min="544" max="544" width="16.5703125" style="3" customWidth="1"/>
    <col min="545" max="545" width="28.28515625" style="3" customWidth="1"/>
    <col min="546" max="546" width="16.5703125" style="3" customWidth="1"/>
    <col min="547" max="547" width="28.28515625" style="3" customWidth="1"/>
    <col min="548" max="548" width="16.5703125" style="3" customWidth="1"/>
    <col min="549" max="549" width="28.28515625" style="3" customWidth="1"/>
    <col min="550" max="550" width="16.5703125" style="3" customWidth="1"/>
    <col min="551" max="551" width="28.28515625" style="3" customWidth="1"/>
    <col min="552" max="552" width="16.5703125" style="3" customWidth="1"/>
    <col min="553" max="553" width="28.28515625" style="3" customWidth="1"/>
    <col min="554" max="554" width="16.5703125" style="3" customWidth="1"/>
    <col min="555" max="555" width="28.28515625" style="3" customWidth="1"/>
    <col min="556" max="556" width="16.5703125" style="3" customWidth="1"/>
    <col min="557" max="557" width="43.7109375" style="3" customWidth="1"/>
    <col min="558" max="558" width="32" style="3" customWidth="1"/>
    <col min="559" max="559" width="28.28515625" style="3" customWidth="1"/>
    <col min="560" max="560" width="16.5703125" style="3" customWidth="1"/>
    <col min="561" max="561" width="28.28515625" style="3" customWidth="1"/>
    <col min="562" max="562" width="16.5703125" style="3" customWidth="1"/>
    <col min="563" max="563" width="28.28515625" style="3" customWidth="1"/>
    <col min="564" max="564" width="16.5703125" style="3" customWidth="1"/>
    <col min="565" max="565" width="28.28515625" style="3" customWidth="1"/>
    <col min="566" max="566" width="16.5703125" style="3" customWidth="1"/>
    <col min="567" max="567" width="28.28515625" style="3" customWidth="1"/>
    <col min="568" max="568" width="16.5703125" style="3" customWidth="1"/>
    <col min="569" max="569" width="28.28515625" style="3" customWidth="1"/>
    <col min="570" max="570" width="16.5703125" style="3" customWidth="1"/>
    <col min="571" max="571" width="28.28515625" style="3" customWidth="1"/>
    <col min="572" max="572" width="16.5703125" style="3" customWidth="1"/>
    <col min="573" max="573" width="42.7109375" style="3" customWidth="1"/>
    <col min="574" max="574" width="30.85546875" style="3" customWidth="1"/>
    <col min="575" max="575" width="28.28515625" style="3" customWidth="1"/>
    <col min="576" max="576" width="16.5703125" style="3" customWidth="1"/>
    <col min="577" max="577" width="28.28515625" style="3" customWidth="1"/>
    <col min="578" max="578" width="16.5703125" style="3" customWidth="1"/>
    <col min="579" max="579" width="28.28515625" style="3" customWidth="1"/>
    <col min="580" max="580" width="16.5703125" style="3" customWidth="1"/>
    <col min="581" max="581" width="28.28515625" style="3" customWidth="1"/>
    <col min="582" max="582" width="16.5703125" style="3" customWidth="1"/>
    <col min="583" max="583" width="28.28515625" style="3" customWidth="1"/>
    <col min="584" max="584" width="16.5703125" style="3" customWidth="1"/>
    <col min="585" max="585" width="28.28515625" style="3" customWidth="1"/>
    <col min="586" max="586" width="16.5703125" style="3" customWidth="1"/>
    <col min="587" max="587" width="28.28515625" style="3" customWidth="1"/>
    <col min="588" max="588" width="16.5703125" style="3" customWidth="1"/>
    <col min="589" max="589" width="28.28515625" style="3" customWidth="1"/>
    <col min="590" max="590" width="16.5703125" style="3" customWidth="1"/>
    <col min="591" max="591" width="28.28515625" style="3" customWidth="1"/>
    <col min="592" max="592" width="16.5703125" style="3" customWidth="1"/>
    <col min="593" max="593" width="28.28515625" style="3" customWidth="1"/>
    <col min="594" max="594" width="16.5703125" style="3" customWidth="1"/>
    <col min="595" max="595" width="28.28515625" style="3" customWidth="1"/>
    <col min="596" max="596" width="16.5703125" style="3" customWidth="1"/>
    <col min="597" max="597" width="42.7109375" style="3" customWidth="1"/>
    <col min="598" max="598" width="30.85546875" style="3" customWidth="1"/>
    <col min="599" max="599" width="28.28515625" style="3" customWidth="1"/>
    <col min="600" max="600" width="16.5703125" style="3" customWidth="1"/>
    <col min="601" max="601" width="28.28515625" style="3" customWidth="1"/>
    <col min="602" max="602" width="16.5703125" style="3" customWidth="1"/>
    <col min="603" max="603" width="28.28515625" style="3" customWidth="1"/>
    <col min="604" max="604" width="16.5703125" style="3" customWidth="1"/>
    <col min="605" max="605" width="28.28515625" style="3" customWidth="1"/>
    <col min="606" max="606" width="16.5703125" style="3" customWidth="1"/>
    <col min="607" max="607" width="28.28515625" style="3" customWidth="1"/>
    <col min="608" max="608" width="16.5703125" style="3" customWidth="1"/>
    <col min="609" max="609" width="28.28515625" style="3" customWidth="1"/>
    <col min="610" max="610" width="16.5703125" style="3" customWidth="1"/>
    <col min="611" max="611" width="28.28515625" style="3" customWidth="1"/>
    <col min="612" max="612" width="16.5703125" style="3" customWidth="1"/>
    <col min="613" max="613" width="28.28515625" style="3" customWidth="1"/>
    <col min="614" max="614" width="16.5703125" style="3" customWidth="1"/>
    <col min="615" max="615" width="28.28515625" style="3" customWidth="1"/>
    <col min="616" max="616" width="16.5703125" style="3" customWidth="1"/>
    <col min="617" max="617" width="44.28515625" style="3" customWidth="1"/>
    <col min="618" max="618" width="32.5703125" style="3" customWidth="1"/>
    <col min="619" max="619" width="33.28515625" style="3" customWidth="1"/>
    <col min="620" max="620" width="21.5703125" style="3" customWidth="1"/>
    <col min="621" max="621" width="28.28515625" style="3" customWidth="1"/>
    <col min="622" max="622" width="16.5703125" style="3" customWidth="1"/>
    <col min="623" max="623" width="30.7109375" style="3" customWidth="1"/>
    <col min="624" max="624" width="19" style="3" customWidth="1"/>
    <col min="625" max="625" width="28.28515625" style="3" customWidth="1"/>
    <col min="626" max="626" width="16.5703125" style="3" customWidth="1"/>
    <col min="627" max="627" width="28.28515625" style="3" customWidth="1"/>
    <col min="628" max="628" width="16.5703125" style="3" customWidth="1"/>
    <col min="629" max="629" width="28.28515625" style="3" customWidth="1"/>
    <col min="630" max="630" width="16.5703125" style="3" customWidth="1"/>
    <col min="631" max="631" width="30.7109375" style="3" customWidth="1"/>
    <col min="632" max="632" width="19" style="3" customWidth="1"/>
    <col min="633" max="633" width="28.28515625" style="3" customWidth="1"/>
    <col min="634" max="634" width="16.5703125" style="3" customWidth="1"/>
    <col min="635" max="635" width="28.28515625" style="3" customWidth="1"/>
    <col min="636" max="636" width="16.5703125" style="3" customWidth="1"/>
    <col min="637" max="637" width="30.7109375" style="3" customWidth="1"/>
    <col min="638" max="638" width="19" style="3" customWidth="1"/>
    <col min="639" max="639" width="43.5703125" style="3" customWidth="1"/>
    <col min="640" max="640" width="31.85546875" style="3" customWidth="1"/>
    <col min="641" max="641" width="28.28515625" style="3" customWidth="1"/>
    <col min="642" max="642" width="16.5703125" style="3" customWidth="1"/>
    <col min="643" max="643" width="28.28515625" style="3" customWidth="1"/>
    <col min="644" max="644" width="16.5703125" style="3" customWidth="1"/>
    <col min="645" max="645" width="28.28515625" style="3" customWidth="1"/>
    <col min="646" max="646" width="16.5703125" style="3" customWidth="1"/>
    <col min="647" max="647" width="30.7109375" style="3" customWidth="1"/>
    <col min="648" max="648" width="19" style="3" customWidth="1"/>
    <col min="649" max="649" width="28.28515625" style="3" customWidth="1"/>
    <col min="650" max="650" width="16.5703125" style="3" customWidth="1"/>
    <col min="651" max="651" width="28.28515625" style="3" customWidth="1"/>
    <col min="652" max="652" width="16.5703125" style="3" customWidth="1"/>
    <col min="653" max="653" width="28.28515625" style="3" customWidth="1"/>
    <col min="654" max="654" width="16.5703125" style="3" customWidth="1"/>
    <col min="655" max="655" width="30.7109375" style="3" customWidth="1"/>
    <col min="656" max="656" width="19" style="3" customWidth="1"/>
    <col min="657" max="657" width="28.28515625" style="3" customWidth="1"/>
    <col min="658" max="658" width="16.5703125" style="3" customWidth="1"/>
    <col min="659" max="659" width="28.28515625" style="3" customWidth="1"/>
    <col min="660" max="660" width="16.5703125" style="3" customWidth="1"/>
    <col min="661" max="661" width="30.7109375" style="3" customWidth="1"/>
    <col min="662" max="662" width="19" style="3" customWidth="1"/>
    <col min="663" max="663" width="40.28515625" style="3" customWidth="1"/>
    <col min="664" max="664" width="28.5703125" style="3" customWidth="1"/>
    <col min="665" max="665" width="28.28515625" style="3" customWidth="1"/>
    <col min="666" max="666" width="16.5703125" style="3" customWidth="1"/>
    <col min="667" max="667" width="28.28515625" style="3" customWidth="1"/>
    <col min="668" max="668" width="16.5703125" style="3" customWidth="1"/>
    <col min="669" max="669" width="28.28515625" style="3" customWidth="1"/>
    <col min="670" max="670" width="16.5703125" style="3" customWidth="1"/>
    <col min="671" max="671" width="28.28515625" style="3" customWidth="1"/>
    <col min="672" max="672" width="16.5703125" style="3" customWidth="1"/>
    <col min="673" max="673" width="30.7109375" style="3" customWidth="1"/>
    <col min="674" max="674" width="19" style="3" customWidth="1"/>
    <col min="675" max="675" width="28.28515625" style="3" customWidth="1"/>
    <col min="676" max="676" width="16.5703125" style="3" customWidth="1"/>
    <col min="677" max="677" width="28.28515625" style="3" customWidth="1"/>
    <col min="678" max="678" width="16.5703125" style="3" customWidth="1"/>
    <col min="679" max="679" width="28.28515625" style="3" customWidth="1"/>
    <col min="680" max="680" width="16.5703125" style="3" customWidth="1"/>
    <col min="681" max="681" width="28.28515625" style="3" customWidth="1"/>
    <col min="682" max="682" width="16.5703125" style="3" customWidth="1"/>
    <col min="683" max="683" width="30.7109375" style="3" customWidth="1"/>
    <col min="684" max="684" width="19" style="3" customWidth="1"/>
    <col min="685" max="685" width="28.28515625" style="3" customWidth="1"/>
    <col min="686" max="686" width="16.5703125" style="3" customWidth="1"/>
    <col min="687" max="687" width="28.28515625" style="3" customWidth="1"/>
    <col min="688" max="688" width="16.5703125" style="3" customWidth="1"/>
    <col min="689" max="689" width="28.28515625" style="3" customWidth="1"/>
    <col min="690" max="690" width="16.5703125" style="3" customWidth="1"/>
    <col min="691" max="691" width="28.28515625" style="3" customWidth="1"/>
    <col min="692" max="692" width="16.5703125" style="3" customWidth="1"/>
    <col min="693" max="693" width="30.7109375" style="3" customWidth="1"/>
    <col min="694" max="694" width="19" style="3" customWidth="1"/>
    <col min="695" max="695" width="45" style="3" customWidth="1"/>
    <col min="696" max="696" width="33.28515625" style="3" customWidth="1"/>
    <col min="697" max="697" width="28.28515625" style="3" customWidth="1"/>
    <col min="698" max="698" width="16.5703125" style="3" customWidth="1"/>
    <col min="699" max="699" width="28.28515625" style="3" customWidth="1"/>
    <col min="700" max="700" width="16.5703125" style="3" customWidth="1"/>
    <col min="701" max="701" width="28.28515625" style="3" customWidth="1"/>
    <col min="702" max="702" width="16.5703125" style="3" customWidth="1"/>
    <col min="703" max="703" width="30.7109375" style="3" customWidth="1"/>
    <col min="704" max="704" width="19" style="3" customWidth="1"/>
    <col min="705" max="705" width="38.7109375" style="3" customWidth="1"/>
    <col min="706" max="706" width="27" style="3" customWidth="1"/>
    <col min="707" max="707" width="28.28515625" style="3" customWidth="1"/>
    <col min="708" max="708" width="16.5703125" style="3" customWidth="1"/>
    <col min="709" max="709" width="30.7109375" style="3" customWidth="1"/>
    <col min="710" max="710" width="19" style="3" customWidth="1"/>
    <col min="711" max="711" width="40.140625" style="3" customWidth="1"/>
    <col min="712" max="712" width="28.42578125" style="3" customWidth="1"/>
    <col min="713" max="713" width="28.28515625" style="3" customWidth="1"/>
    <col min="714" max="714" width="16.5703125" style="3" customWidth="1"/>
    <col min="715" max="715" width="28.28515625" style="3" customWidth="1"/>
    <col min="716" max="716" width="16.5703125" style="3" customWidth="1"/>
    <col min="717" max="717" width="28.28515625" style="3" customWidth="1"/>
    <col min="718" max="718" width="16.5703125" style="3" customWidth="1"/>
    <col min="719" max="719" width="30.7109375" style="3" customWidth="1"/>
    <col min="720" max="720" width="19" style="3" customWidth="1"/>
    <col min="721" max="721" width="28.28515625" style="3" customWidth="1"/>
    <col min="722" max="722" width="16.5703125" style="3" customWidth="1"/>
    <col min="723" max="723" width="28.28515625" style="3" customWidth="1"/>
    <col min="724" max="724" width="16.5703125" style="3" customWidth="1"/>
    <col min="725" max="725" width="28.28515625" style="3" customWidth="1"/>
    <col min="726" max="726" width="16.5703125" style="3" customWidth="1"/>
    <col min="727" max="727" width="30.7109375" style="3" customWidth="1"/>
    <col min="728" max="728" width="19" style="3" customWidth="1"/>
    <col min="729" max="729" width="28.28515625" style="3" customWidth="1"/>
    <col min="730" max="730" width="16.5703125" style="3" customWidth="1"/>
    <col min="731" max="731" width="28.28515625" style="3" customWidth="1"/>
    <col min="732" max="732" width="16.5703125" style="3" customWidth="1"/>
    <col min="733" max="733" width="28.28515625" style="3" customWidth="1"/>
    <col min="734" max="734" width="16.5703125" style="3" customWidth="1"/>
    <col min="735" max="735" width="30.7109375" style="3" customWidth="1"/>
    <col min="736" max="736" width="19" style="3" customWidth="1"/>
    <col min="737" max="737" width="43.7109375" style="3" customWidth="1"/>
    <col min="738" max="738" width="32" style="3" customWidth="1"/>
    <col min="739" max="739" width="28.28515625" style="3" customWidth="1"/>
    <col min="740" max="740" width="16.5703125" style="3" customWidth="1"/>
    <col min="741" max="741" width="28.28515625" style="3" customWidth="1"/>
    <col min="742" max="742" width="16.5703125" style="3" customWidth="1"/>
    <col min="743" max="743" width="30.7109375" style="3" customWidth="1"/>
    <col min="744" max="744" width="19" style="3" customWidth="1"/>
    <col min="745" max="745" width="28.28515625" style="3" customWidth="1"/>
    <col min="746" max="746" width="16.5703125" style="3" customWidth="1"/>
    <col min="747" max="747" width="28.28515625" style="3" customWidth="1"/>
    <col min="748" max="748" width="16.5703125" style="3" customWidth="1"/>
    <col min="749" max="749" width="28.28515625" style="3" customWidth="1"/>
    <col min="750" max="750" width="16.5703125" style="3" customWidth="1"/>
    <col min="751" max="751" width="30.7109375" style="3" customWidth="1"/>
    <col min="752" max="752" width="19" style="3" customWidth="1"/>
    <col min="753" max="753" width="28.28515625" style="3" customWidth="1"/>
    <col min="754" max="754" width="16.5703125" style="3" customWidth="1"/>
    <col min="755" max="755" width="28.28515625" style="3" customWidth="1"/>
    <col min="756" max="756" width="16.5703125" style="3" customWidth="1"/>
    <col min="757" max="757" width="30.7109375" style="3" customWidth="1"/>
    <col min="758" max="758" width="19" style="3" customWidth="1"/>
    <col min="759" max="759" width="42.7109375" style="3" customWidth="1"/>
    <col min="760" max="760" width="30.85546875" style="3" customWidth="1"/>
    <col min="761" max="761" width="28.28515625" style="3" customWidth="1"/>
    <col min="762" max="762" width="16.5703125" style="3" customWidth="1"/>
    <col min="763" max="763" width="28.28515625" style="3" customWidth="1"/>
    <col min="764" max="764" width="16.5703125" style="3" customWidth="1"/>
    <col min="765" max="765" width="28.28515625" style="3" customWidth="1"/>
    <col min="766" max="766" width="16.5703125" style="3" customWidth="1"/>
    <col min="767" max="767" width="28.28515625" style="3" customWidth="1"/>
    <col min="768" max="768" width="16.5703125" style="3" customWidth="1"/>
    <col min="769" max="769" width="30.7109375" style="3" customWidth="1"/>
    <col min="770" max="770" width="19" style="3" customWidth="1"/>
    <col min="771" max="771" width="28.28515625" style="3" customWidth="1"/>
    <col min="772" max="772" width="16.5703125" style="3" customWidth="1"/>
    <col min="773" max="773" width="28.28515625" style="3" customWidth="1"/>
    <col min="774" max="774" width="16.5703125" style="3" customWidth="1"/>
    <col min="775" max="775" width="28.28515625" style="3" customWidth="1"/>
    <col min="776" max="776" width="16.5703125" style="3" customWidth="1"/>
    <col min="777" max="777" width="28.28515625" style="3" customWidth="1"/>
    <col min="778" max="778" width="16.5703125" style="3" customWidth="1"/>
    <col min="779" max="779" width="30.7109375" style="3" customWidth="1"/>
    <col min="780" max="780" width="19" style="3" customWidth="1"/>
    <col min="781" max="781" width="28.28515625" style="3" customWidth="1"/>
    <col min="782" max="782" width="16.5703125" style="3" customWidth="1"/>
    <col min="783" max="783" width="28.28515625" style="3" customWidth="1"/>
    <col min="784" max="784" width="16.5703125" style="3" customWidth="1"/>
    <col min="785" max="785" width="28.28515625" style="3" customWidth="1"/>
    <col min="786" max="786" width="16.5703125" style="3" customWidth="1"/>
    <col min="787" max="787" width="30.7109375" style="3" customWidth="1"/>
    <col min="788" max="788" width="19" style="3" customWidth="1"/>
    <col min="789" max="789" width="42.7109375" style="3" customWidth="1"/>
    <col min="790" max="790" width="30.85546875" style="3" customWidth="1"/>
    <col min="791" max="791" width="28.28515625" style="3" customWidth="1"/>
    <col min="792" max="792" width="16.5703125" style="3" customWidth="1"/>
    <col min="793" max="793" width="28.28515625" style="3" customWidth="1"/>
    <col min="794" max="794" width="16.5703125" style="3" customWidth="1"/>
    <col min="795" max="795" width="28.28515625" style="3" customWidth="1"/>
    <col min="796" max="796" width="16.5703125" style="3" customWidth="1"/>
    <col min="797" max="797" width="30.7109375" style="3" customWidth="1"/>
    <col min="798" max="798" width="19" style="3" customWidth="1"/>
    <col min="799" max="799" width="28.28515625" style="3" customWidth="1"/>
    <col min="800" max="800" width="16.5703125" style="3" customWidth="1"/>
    <col min="801" max="801" width="28.28515625" style="3" customWidth="1"/>
    <col min="802" max="802" width="16.5703125" style="3" customWidth="1"/>
    <col min="803" max="803" width="28.28515625" style="3" customWidth="1"/>
    <col min="804" max="804" width="16.5703125" style="3" customWidth="1"/>
    <col min="805" max="805" width="30.7109375" style="3" customWidth="1"/>
    <col min="806" max="806" width="19" style="3" customWidth="1"/>
    <col min="807" max="807" width="28.28515625" style="3" customWidth="1"/>
    <col min="808" max="808" width="16.5703125" style="3" customWidth="1"/>
    <col min="809" max="809" width="28.28515625" style="3" customWidth="1"/>
    <col min="810" max="810" width="16.5703125" style="3" customWidth="1"/>
    <col min="811" max="811" width="28.28515625" style="3" customWidth="1"/>
    <col min="812" max="812" width="16.5703125" style="3" customWidth="1"/>
    <col min="813" max="813" width="30.7109375" style="3" customWidth="1"/>
    <col min="814" max="814" width="19" style="3" customWidth="1"/>
    <col min="815" max="815" width="44.28515625" style="3" customWidth="1"/>
    <col min="816" max="816" width="32.5703125" style="3" customWidth="1"/>
    <col min="817" max="817" width="33.28515625" style="3" customWidth="1"/>
    <col min="818" max="818" width="21.5703125" style="3" customWidth="1"/>
    <col min="819" max="16384" width="11.42578125" style="3"/>
  </cols>
  <sheetData>
    <row r="1" spans="1:11" x14ac:dyDescent="0.25">
      <c r="B1" s="8"/>
      <c r="D1" s="8"/>
      <c r="F1" s="8"/>
    </row>
    <row r="2" spans="1:11" x14ac:dyDescent="0.25">
      <c r="B2" s="8"/>
      <c r="D2" s="8"/>
      <c r="F2" s="8"/>
    </row>
    <row r="3" spans="1:11" x14ac:dyDescent="0.25">
      <c r="B3" s="8"/>
      <c r="D3" s="8"/>
      <c r="F3" s="8"/>
    </row>
    <row r="4" spans="1:11" x14ac:dyDescent="0.25">
      <c r="B4" s="8"/>
      <c r="D4" s="8"/>
      <c r="F4" s="8"/>
    </row>
    <row r="5" spans="1:11" ht="15.75" x14ac:dyDescent="0.25">
      <c r="A5" s="32" t="s">
        <v>6</v>
      </c>
      <c r="B5" s="33"/>
      <c r="C5" s="33"/>
      <c r="D5" s="33"/>
      <c r="E5" s="33"/>
      <c r="F5" s="33"/>
      <c r="G5" s="33"/>
      <c r="H5" s="33"/>
      <c r="I5" s="33"/>
      <c r="J5" s="33"/>
      <c r="K5" s="34"/>
    </row>
    <row r="6" spans="1:11" ht="15.75" x14ac:dyDescent="0.25">
      <c r="A6" s="35" t="str">
        <f>'1'!A6:K6</f>
        <v>AFP Habitat S.A.</v>
      </c>
      <c r="B6" s="36"/>
      <c r="C6" s="36"/>
      <c r="D6" s="36"/>
      <c r="E6" s="36"/>
      <c r="F6" s="36"/>
      <c r="G6" s="36"/>
      <c r="H6" s="36"/>
      <c r="I6" s="36"/>
      <c r="J6" s="36"/>
      <c r="K6" s="37"/>
    </row>
    <row r="7" spans="1:11" ht="15.75" x14ac:dyDescent="0.25">
      <c r="A7" s="35" t="s">
        <v>21</v>
      </c>
      <c r="B7" s="36"/>
      <c r="C7" s="36"/>
      <c r="D7" s="36"/>
      <c r="E7" s="36"/>
      <c r="F7" s="36"/>
      <c r="G7" s="36"/>
      <c r="H7" s="36"/>
      <c r="I7" s="36"/>
      <c r="J7" s="36"/>
      <c r="K7" s="37"/>
    </row>
    <row r="8" spans="1:11" ht="15.75" x14ac:dyDescent="0.25">
      <c r="A8" s="38" t="str">
        <f>'1'!A8:I8</f>
        <v>Al 31-01-2018</v>
      </c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5.75" x14ac:dyDescent="0.25">
      <c r="A9" s="81"/>
      <c r="B9" s="82"/>
      <c r="C9" s="81"/>
      <c r="D9" s="82"/>
      <c r="E9" s="81"/>
      <c r="F9" s="82"/>
      <c r="G9" s="81"/>
      <c r="H9" s="82"/>
      <c r="I9" s="81"/>
      <c r="J9" s="83"/>
      <c r="K9" s="84"/>
    </row>
    <row r="10" spans="1:11" ht="14.45" customHeight="1" x14ac:dyDescent="0.25">
      <c r="A10" s="85" t="s">
        <v>33</v>
      </c>
      <c r="B10" s="85" t="s">
        <v>29</v>
      </c>
      <c r="C10" s="85"/>
      <c r="D10" s="85" t="s">
        <v>30</v>
      </c>
      <c r="E10" s="85"/>
      <c r="F10" s="85" t="s">
        <v>31</v>
      </c>
      <c r="G10" s="85"/>
      <c r="H10" s="85" t="s">
        <v>32</v>
      </c>
      <c r="I10" s="85"/>
      <c r="J10" s="85" t="s">
        <v>5</v>
      </c>
      <c r="K10" s="85"/>
    </row>
    <row r="11" spans="1:11" ht="14.45" customHeight="1" x14ac:dyDescent="0.25">
      <c r="A11" s="85"/>
      <c r="B11" s="45" t="s">
        <v>12</v>
      </c>
      <c r="C11" s="46" t="s">
        <v>13</v>
      </c>
      <c r="D11" s="45" t="s">
        <v>12</v>
      </c>
      <c r="E11" s="46" t="s">
        <v>13</v>
      </c>
      <c r="F11" s="45" t="s">
        <v>12</v>
      </c>
      <c r="G11" s="46" t="s">
        <v>13</v>
      </c>
      <c r="H11" s="45" t="s">
        <v>12</v>
      </c>
      <c r="I11" s="46" t="s">
        <v>13</v>
      </c>
      <c r="J11" s="45" t="s">
        <v>12</v>
      </c>
      <c r="K11" s="46" t="s">
        <v>13</v>
      </c>
    </row>
    <row r="12" spans="1:11" ht="15.75" customHeight="1" x14ac:dyDescent="0.25">
      <c r="A12" s="16" t="s">
        <v>340</v>
      </c>
      <c r="B12" s="22">
        <v>19787.710109108499</v>
      </c>
      <c r="C12" s="17">
        <v>1.0022758666279068</v>
      </c>
      <c r="D12" s="22">
        <v>231919.26141287453</v>
      </c>
      <c r="E12" s="17">
        <v>0.76335789972073187</v>
      </c>
      <c r="F12" s="22">
        <v>2716765.4116141847</v>
      </c>
      <c r="G12" s="17">
        <v>0.57663180929114566</v>
      </c>
      <c r="H12" s="22">
        <v>340377.31830428948</v>
      </c>
      <c r="I12" s="17">
        <v>0.39810075978961895</v>
      </c>
      <c r="J12" s="22">
        <f>+H12+F12+D12+B12</f>
        <v>3308849.7014404573</v>
      </c>
      <c r="K12" s="17">
        <v>0.56177424031940659</v>
      </c>
    </row>
    <row r="13" spans="1:11" ht="15.75" customHeight="1" x14ac:dyDescent="0.25">
      <c r="A13" s="18" t="s">
        <v>34</v>
      </c>
      <c r="B13" s="22">
        <v>1164.5564274999999</v>
      </c>
      <c r="C13" s="17">
        <v>5.8986451498113643E-2</v>
      </c>
      <c r="D13" s="22">
        <v>87897.101540565403</v>
      </c>
      <c r="E13" s="17">
        <v>0.28931166137208625</v>
      </c>
      <c r="F13" s="22">
        <v>1134887.006081424</v>
      </c>
      <c r="G13" s="17">
        <v>0.24087907806103864</v>
      </c>
      <c r="H13" s="22">
        <v>43245.612585395</v>
      </c>
      <c r="I13" s="17">
        <v>5.0579490177493087E-2</v>
      </c>
      <c r="J13" s="22">
        <f t="shared" ref="J13:J76" si="0">+H13+F13+D13+B13</f>
        <v>1267194.2766348845</v>
      </c>
      <c r="K13" s="17">
        <v>0.21514337800951111</v>
      </c>
    </row>
    <row r="14" spans="1:11" ht="15.75" customHeight="1" x14ac:dyDescent="0.25">
      <c r="A14" s="19" t="s">
        <v>53</v>
      </c>
      <c r="B14" s="23">
        <v>1164.5564274999999</v>
      </c>
      <c r="C14" s="20">
        <v>5.8986451498113643E-2</v>
      </c>
      <c r="D14" s="23">
        <v>87897.101540565403</v>
      </c>
      <c r="E14" s="20">
        <v>0.28931166137208625</v>
      </c>
      <c r="F14" s="23">
        <v>1134887.006081424</v>
      </c>
      <c r="G14" s="20">
        <v>0.24087907806103864</v>
      </c>
      <c r="H14" s="23">
        <v>43245.612585395</v>
      </c>
      <c r="I14" s="20">
        <v>5.0579490177493087E-2</v>
      </c>
      <c r="J14" s="23">
        <f t="shared" si="0"/>
        <v>1267194.2766348845</v>
      </c>
      <c r="K14" s="20">
        <v>0.21514337800951111</v>
      </c>
    </row>
    <row r="15" spans="1:11" ht="15.75" customHeight="1" x14ac:dyDescent="0.25">
      <c r="A15" s="21" t="s">
        <v>35</v>
      </c>
      <c r="B15" s="23">
        <v>1164.5564274999999</v>
      </c>
      <c r="C15" s="20">
        <v>5.8986451498113643E-2</v>
      </c>
      <c r="D15" s="23">
        <v>83895.672356355397</v>
      </c>
      <c r="E15" s="20">
        <v>0.27614103225171333</v>
      </c>
      <c r="F15" s="23">
        <v>1133924.1379074741</v>
      </c>
      <c r="G15" s="20">
        <v>0.24067470987566641</v>
      </c>
      <c r="H15" s="23">
        <v>43245.612585395</v>
      </c>
      <c r="I15" s="20">
        <v>5.0579490177493087E-2</v>
      </c>
      <c r="J15" s="23">
        <f t="shared" si="0"/>
        <v>1262229.9792767246</v>
      </c>
      <c r="K15" s="20">
        <v>0.21430054299772866</v>
      </c>
    </row>
    <row r="16" spans="1:11" ht="15.75" customHeight="1" x14ac:dyDescent="0.25">
      <c r="A16" s="21" t="s">
        <v>36</v>
      </c>
      <c r="B16" s="23">
        <v>0</v>
      </c>
      <c r="C16" s="20">
        <v>0</v>
      </c>
      <c r="D16" s="23">
        <v>4001.4291842100001</v>
      </c>
      <c r="E16" s="20">
        <v>1.3170629120372928E-2</v>
      </c>
      <c r="F16" s="23">
        <v>962.86817394999991</v>
      </c>
      <c r="G16" s="20">
        <v>2.0436818537223722E-4</v>
      </c>
      <c r="H16" s="23">
        <v>0</v>
      </c>
      <c r="I16" s="20"/>
      <c r="J16" s="23">
        <f t="shared" si="0"/>
        <v>4964.2973581599999</v>
      </c>
      <c r="K16" s="20">
        <v>8.4283501178246433E-4</v>
      </c>
    </row>
    <row r="17" spans="1:11" ht="15.75" customHeight="1" x14ac:dyDescent="0.25">
      <c r="A17" s="18" t="s">
        <v>37</v>
      </c>
      <c r="B17" s="22">
        <v>18623.153681608503</v>
      </c>
      <c r="C17" s="17">
        <v>0.94328941512979336</v>
      </c>
      <c r="D17" s="22">
        <v>56361.749276937699</v>
      </c>
      <c r="E17" s="17">
        <v>0.18551364078396138</v>
      </c>
      <c r="F17" s="22">
        <v>511021.141665345</v>
      </c>
      <c r="G17" s="17">
        <v>0.10846392708210825</v>
      </c>
      <c r="H17" s="22">
        <v>72445.794239850511</v>
      </c>
      <c r="I17" s="17">
        <v>8.4731632160824299E-2</v>
      </c>
      <c r="J17" s="22">
        <f t="shared" si="0"/>
        <v>658451.83886374172</v>
      </c>
      <c r="K17" s="17">
        <v>0.11179150307237104</v>
      </c>
    </row>
    <row r="18" spans="1:11" ht="15.75" customHeight="1" x14ac:dyDescent="0.25">
      <c r="A18" s="19" t="s">
        <v>54</v>
      </c>
      <c r="B18" s="23">
        <v>21.669250000000002</v>
      </c>
      <c r="C18" s="20">
        <v>1.0975785577599238E-3</v>
      </c>
      <c r="D18" s="23">
        <v>930.33940439070011</v>
      </c>
      <c r="E18" s="20">
        <v>3.0621947027453631E-3</v>
      </c>
      <c r="F18" s="23">
        <v>63949.106237323496</v>
      </c>
      <c r="G18" s="20">
        <v>1.3573158975941892E-2</v>
      </c>
      <c r="H18" s="23">
        <v>0</v>
      </c>
      <c r="I18" s="20"/>
      <c r="J18" s="23">
        <f t="shared" si="0"/>
        <v>64901.114891714198</v>
      </c>
      <c r="K18" s="20">
        <v>1.1018866918706844E-2</v>
      </c>
    </row>
    <row r="19" spans="1:11" ht="15.75" customHeight="1" x14ac:dyDescent="0.25">
      <c r="A19" s="21" t="s">
        <v>38</v>
      </c>
      <c r="B19" s="23">
        <v>0</v>
      </c>
      <c r="C19" s="20">
        <v>0</v>
      </c>
      <c r="D19" s="23">
        <v>591.93976000040004</v>
      </c>
      <c r="E19" s="20">
        <v>1.9483586192984282E-3</v>
      </c>
      <c r="F19" s="23">
        <v>12145.761</v>
      </c>
      <c r="G19" s="20">
        <v>2.5779303986672073E-3</v>
      </c>
      <c r="H19" s="23">
        <v>0</v>
      </c>
      <c r="I19" s="20"/>
      <c r="J19" s="23">
        <f t="shared" si="0"/>
        <v>12737.7007600004</v>
      </c>
      <c r="K19" s="20">
        <v>2.1625981273038853E-3</v>
      </c>
    </row>
    <row r="20" spans="1:11" ht="15.75" customHeight="1" x14ac:dyDescent="0.25">
      <c r="A20" s="21" t="s">
        <v>40</v>
      </c>
      <c r="B20" s="23">
        <v>0</v>
      </c>
      <c r="C20" s="20">
        <v>0</v>
      </c>
      <c r="D20" s="23">
        <v>175.32717692790001</v>
      </c>
      <c r="E20" s="20">
        <v>5.7708611491903098E-4</v>
      </c>
      <c r="F20" s="23">
        <v>3015.6274431607003</v>
      </c>
      <c r="G20" s="20">
        <v>6.4006509405042922E-4</v>
      </c>
      <c r="H20" s="23">
        <v>10138.930792199999</v>
      </c>
      <c r="I20" s="20">
        <v>1.1858357871604145E-2</v>
      </c>
      <c r="J20" s="23">
        <f t="shared" si="0"/>
        <v>13329.885412288599</v>
      </c>
      <c r="K20" s="20">
        <v>2.2631388327409413E-3</v>
      </c>
    </row>
    <row r="21" spans="1:11" ht="15.75" customHeight="1" x14ac:dyDescent="0.25">
      <c r="A21" s="21" t="s">
        <v>409</v>
      </c>
      <c r="B21" s="23">
        <v>21.669250000000002</v>
      </c>
      <c r="C21" s="20">
        <v>1.0975785577599238E-3</v>
      </c>
      <c r="D21" s="23">
        <v>63.304912100000003</v>
      </c>
      <c r="E21" s="20">
        <v>2.0836693100980582E-4</v>
      </c>
      <c r="F21" s="23">
        <v>431.05494500000003</v>
      </c>
      <c r="G21" s="20">
        <v>9.1491150386651044E-5</v>
      </c>
      <c r="H21" s="23">
        <v>10123.4622</v>
      </c>
      <c r="I21" s="20">
        <v>1.1840266013020928E-2</v>
      </c>
      <c r="J21" s="23">
        <f t="shared" si="0"/>
        <v>10639.491307100001</v>
      </c>
      <c r="K21" s="20">
        <v>1.8063655607654351E-3</v>
      </c>
    </row>
    <row r="22" spans="1:11" ht="15.75" customHeight="1" x14ac:dyDescent="0.25">
      <c r="A22" s="21" t="s">
        <v>42</v>
      </c>
      <c r="B22" s="23">
        <v>0</v>
      </c>
      <c r="C22" s="20">
        <v>0</v>
      </c>
      <c r="D22" s="23">
        <v>0</v>
      </c>
      <c r="E22" s="20">
        <v>0</v>
      </c>
      <c r="F22" s="23">
        <v>47967.8</v>
      </c>
      <c r="G22" s="20">
        <v>1.0181136429177956E-2</v>
      </c>
      <c r="H22" s="23">
        <v>0</v>
      </c>
      <c r="I22" s="20"/>
      <c r="J22" s="23">
        <f t="shared" si="0"/>
        <v>47967.8</v>
      </c>
      <c r="K22" s="20">
        <v>8.1439402923203907E-3</v>
      </c>
    </row>
    <row r="23" spans="1:11" x14ac:dyDescent="0.25">
      <c r="A23" s="21" t="s">
        <v>43</v>
      </c>
      <c r="B23" s="23">
        <v>0</v>
      </c>
      <c r="C23" s="20">
        <v>0</v>
      </c>
      <c r="D23" s="23">
        <v>99.767555362399989</v>
      </c>
      <c r="E23" s="20">
        <v>3.2838303751809775E-4</v>
      </c>
      <c r="F23" s="23">
        <v>388.86284916279999</v>
      </c>
      <c r="G23" s="20">
        <v>8.2535903659649085E-5</v>
      </c>
      <c r="H23" s="23">
        <v>15.4685922</v>
      </c>
      <c r="I23" s="20">
        <v>1.8091858583216784E-5</v>
      </c>
      <c r="J23" s="23">
        <f t="shared" si="0"/>
        <v>504.09899672519998</v>
      </c>
      <c r="K23" s="20">
        <v>8.5585583052561108E-5</v>
      </c>
    </row>
    <row r="24" spans="1:11" x14ac:dyDescent="0.25">
      <c r="A24" s="19" t="s">
        <v>55</v>
      </c>
      <c r="B24" s="23">
        <v>256.53417999999999</v>
      </c>
      <c r="C24" s="20">
        <v>1.2993823750269374E-2</v>
      </c>
      <c r="D24" s="23">
        <v>2602.4599057981</v>
      </c>
      <c r="E24" s="20">
        <v>8.5659479755792658E-3</v>
      </c>
      <c r="F24" s="23">
        <v>6354.0652614820001</v>
      </c>
      <c r="G24" s="20">
        <v>1.3486464942534062E-3</v>
      </c>
      <c r="H24" s="23">
        <v>0</v>
      </c>
      <c r="I24" s="20"/>
      <c r="J24" s="23">
        <f t="shared" si="0"/>
        <v>9213.0593472801011</v>
      </c>
      <c r="K24" s="20">
        <v>1.5641869177626117E-3</v>
      </c>
    </row>
    <row r="25" spans="1:11" x14ac:dyDescent="0.25">
      <c r="A25" s="21" t="s">
        <v>40</v>
      </c>
      <c r="B25" s="23">
        <v>0</v>
      </c>
      <c r="C25" s="20">
        <v>0</v>
      </c>
      <c r="D25" s="23">
        <v>1385.2936678986</v>
      </c>
      <c r="E25" s="20">
        <v>4.55966812925009E-3</v>
      </c>
      <c r="F25" s="23">
        <v>2234.3446256430002</v>
      </c>
      <c r="G25" s="20">
        <v>4.7423829034210304E-4</v>
      </c>
      <c r="H25" s="23">
        <v>0</v>
      </c>
      <c r="I25" s="20"/>
      <c r="J25" s="23">
        <f t="shared" si="0"/>
        <v>3619.6382935416004</v>
      </c>
      <c r="K25" s="20">
        <v>6.1453971502548087E-4</v>
      </c>
    </row>
    <row r="26" spans="1:11" x14ac:dyDescent="0.25">
      <c r="A26" s="21" t="s">
        <v>409</v>
      </c>
      <c r="B26" s="23">
        <v>256.53417999999999</v>
      </c>
      <c r="C26" s="20">
        <v>1.2993823750269374E-2</v>
      </c>
      <c r="D26" s="23">
        <v>41.756708949999997</v>
      </c>
      <c r="E26" s="20">
        <v>1.3744142443854985E-4</v>
      </c>
      <c r="F26" s="23">
        <v>980.23254760000009</v>
      </c>
      <c r="G26" s="20">
        <v>2.0805376313769394E-4</v>
      </c>
      <c r="H26" s="23">
        <v>1119.5485283595003</v>
      </c>
      <c r="I26" s="20">
        <v>1.3094089875954281E-3</v>
      </c>
      <c r="J26" s="23">
        <f t="shared" si="0"/>
        <v>2398.0719649095004</v>
      </c>
      <c r="K26" s="20">
        <v>4.0714301883576921E-4</v>
      </c>
    </row>
    <row r="27" spans="1:11" x14ac:dyDescent="0.25">
      <c r="A27" s="21" t="s">
        <v>43</v>
      </c>
      <c r="B27" s="23">
        <v>0</v>
      </c>
      <c r="C27" s="20">
        <v>0</v>
      </c>
      <c r="D27" s="23">
        <v>1175.4095289494999</v>
      </c>
      <c r="E27" s="20">
        <v>3.8688384218906256E-3</v>
      </c>
      <c r="F27" s="23">
        <v>3139.4880882389998</v>
      </c>
      <c r="G27" s="20">
        <v>6.6635444077360931E-4</v>
      </c>
      <c r="H27" s="23">
        <v>1077.1281478095002</v>
      </c>
      <c r="I27" s="20">
        <v>1.2597946777711095E-3</v>
      </c>
      <c r="J27" s="23">
        <f t="shared" si="0"/>
        <v>5392.0257649979994</v>
      </c>
      <c r="K27" s="20">
        <v>9.1545444829233122E-4</v>
      </c>
    </row>
    <row r="28" spans="1:11" x14ac:dyDescent="0.25">
      <c r="A28" s="19" t="s">
        <v>1</v>
      </c>
      <c r="B28" s="23">
        <v>2550</v>
      </c>
      <c r="C28" s="20">
        <v>0.12916115335269127</v>
      </c>
      <c r="D28" s="23">
        <v>635.06290514830005</v>
      </c>
      <c r="E28" s="20">
        <v>2.0902976428573651E-3</v>
      </c>
      <c r="F28" s="23">
        <v>6493.0422004844004</v>
      </c>
      <c r="G28" s="20">
        <v>1.37814426518501E-3</v>
      </c>
      <c r="H28" s="23">
        <v>42.420380550000004</v>
      </c>
      <c r="I28" s="20">
        <v>4.961430982431871E-5</v>
      </c>
      <c r="J28" s="23">
        <f t="shared" si="0"/>
        <v>9720.5254861827016</v>
      </c>
      <c r="K28" s="20">
        <v>1.650344171912211E-3</v>
      </c>
    </row>
    <row r="29" spans="1:11" x14ac:dyDescent="0.25">
      <c r="A29" s="21" t="s">
        <v>42</v>
      </c>
      <c r="B29" s="23">
        <v>2550</v>
      </c>
      <c r="C29" s="20">
        <v>0.12916115335269127</v>
      </c>
      <c r="D29" s="23">
        <v>190</v>
      </c>
      <c r="E29" s="20">
        <v>6.2538143689900335E-4</v>
      </c>
      <c r="F29" s="23">
        <v>4611</v>
      </c>
      <c r="G29" s="20">
        <v>9.7868195070317061E-4</v>
      </c>
      <c r="H29" s="23">
        <v>0</v>
      </c>
      <c r="I29" s="20"/>
      <c r="J29" s="23">
        <f t="shared" si="0"/>
        <v>7351</v>
      </c>
      <c r="K29" s="20">
        <v>1.2480477547197743E-3</v>
      </c>
    </row>
    <row r="30" spans="1:11" x14ac:dyDescent="0.25">
      <c r="A30" s="19" t="s">
        <v>43</v>
      </c>
      <c r="B30" s="23">
        <v>0</v>
      </c>
      <c r="C30" s="20">
        <v>0</v>
      </c>
      <c r="D30" s="23">
        <v>445.06290514830005</v>
      </c>
      <c r="E30" s="20">
        <v>1.4649162059583616E-3</v>
      </c>
      <c r="F30" s="23">
        <v>1882.0422004843999</v>
      </c>
      <c r="G30" s="20">
        <v>3.9946231448183918E-4</v>
      </c>
      <c r="H30" s="23">
        <v>3346.0030394</v>
      </c>
      <c r="I30" s="20">
        <v>3.9134404104232794E-3</v>
      </c>
      <c r="J30" s="23">
        <f t="shared" si="0"/>
        <v>5673.1081450327001</v>
      </c>
      <c r="K30" s="20">
        <v>9.6317642262148343E-4</v>
      </c>
    </row>
    <row r="31" spans="1:11" x14ac:dyDescent="0.25">
      <c r="A31" s="21" t="s">
        <v>56</v>
      </c>
      <c r="B31" s="23">
        <v>0</v>
      </c>
      <c r="C31" s="20">
        <v>0</v>
      </c>
      <c r="D31" s="23">
        <v>0</v>
      </c>
      <c r="E31" s="20">
        <v>0</v>
      </c>
      <c r="F31" s="23">
        <v>338.97933</v>
      </c>
      <c r="G31" s="20">
        <v>7.1948157001182789E-5</v>
      </c>
      <c r="H31" s="23">
        <v>3346.0030394</v>
      </c>
      <c r="I31" s="20">
        <v>3.9134404104232794E-3</v>
      </c>
      <c r="J31" s="23">
        <f t="shared" si="0"/>
        <v>3684.9823694000002</v>
      </c>
      <c r="K31" s="20">
        <v>6.2563378755429522E-4</v>
      </c>
    </row>
    <row r="32" spans="1:11" x14ac:dyDescent="0.25">
      <c r="A32" s="19" t="s">
        <v>409</v>
      </c>
      <c r="B32" s="23">
        <v>0</v>
      </c>
      <c r="C32" s="20">
        <v>0</v>
      </c>
      <c r="D32" s="23">
        <v>0</v>
      </c>
      <c r="E32" s="20">
        <v>0</v>
      </c>
      <c r="F32" s="23">
        <v>338.97933</v>
      </c>
      <c r="G32" s="20">
        <v>7.1948157001182789E-5</v>
      </c>
      <c r="H32" s="23">
        <v>390</v>
      </c>
      <c r="I32" s="20">
        <v>4.5613878472111668E-4</v>
      </c>
      <c r="J32" s="23">
        <f t="shared" si="0"/>
        <v>728.97933</v>
      </c>
      <c r="K32" s="20">
        <v>1.237656123035812E-4</v>
      </c>
    </row>
    <row r="33" spans="1:11" x14ac:dyDescent="0.25">
      <c r="A33" s="21" t="s">
        <v>57</v>
      </c>
      <c r="B33" s="23">
        <v>8.8109999999999999</v>
      </c>
      <c r="C33" s="20">
        <v>4.4628977340806388E-4</v>
      </c>
      <c r="D33" s="23">
        <v>8078.4982400181998</v>
      </c>
      <c r="E33" s="20">
        <v>2.6590225459624479E-2</v>
      </c>
      <c r="F33" s="23">
        <v>44413.303143261903</v>
      </c>
      <c r="G33" s="20">
        <v>9.4266966292385207E-3</v>
      </c>
      <c r="H33" s="23">
        <v>390</v>
      </c>
      <c r="I33" s="20">
        <v>4.5613878472111668E-4</v>
      </c>
      <c r="J33" s="23">
        <f t="shared" si="0"/>
        <v>52890.612383280102</v>
      </c>
      <c r="K33" s="20">
        <v>8.9797320134276451E-3</v>
      </c>
    </row>
    <row r="34" spans="1:11" x14ac:dyDescent="0.25">
      <c r="A34" s="21" t="s">
        <v>40</v>
      </c>
      <c r="B34" s="23">
        <v>0</v>
      </c>
      <c r="C34" s="20">
        <v>0</v>
      </c>
      <c r="D34" s="23">
        <v>2289.8748653182001</v>
      </c>
      <c r="E34" s="20">
        <v>7.5370801767979355E-3</v>
      </c>
      <c r="F34" s="23">
        <v>18613.106779449401</v>
      </c>
      <c r="G34" s="20">
        <v>3.9506206140876056E-3</v>
      </c>
      <c r="H34" s="23">
        <v>0</v>
      </c>
      <c r="I34" s="20"/>
      <c r="J34" s="23">
        <f t="shared" si="0"/>
        <v>20902.981644767602</v>
      </c>
      <c r="K34" s="20">
        <v>3.5488939339818884E-3</v>
      </c>
    </row>
    <row r="35" spans="1:11" x14ac:dyDescent="0.25">
      <c r="A35" s="21" t="s">
        <v>409</v>
      </c>
      <c r="B35" s="23">
        <v>8.8109999999999999</v>
      </c>
      <c r="C35" s="20">
        <v>4.4628977340806388E-4</v>
      </c>
      <c r="D35" s="23">
        <v>22.962937200000002</v>
      </c>
      <c r="E35" s="20">
        <v>7.5582077166092508E-5</v>
      </c>
      <c r="F35" s="23">
        <v>203.86716600000003</v>
      </c>
      <c r="G35" s="20">
        <v>4.3270682217568235E-5</v>
      </c>
      <c r="H35" s="23">
        <v>5979.9</v>
      </c>
      <c r="I35" s="20">
        <v>6.9940110737277067E-3</v>
      </c>
      <c r="J35" s="23">
        <f t="shared" si="0"/>
        <v>6215.5411031999993</v>
      </c>
      <c r="K35" s="20">
        <v>1.0552703194418756E-3</v>
      </c>
    </row>
    <row r="36" spans="1:11" x14ac:dyDescent="0.25">
      <c r="A36" s="19" t="s">
        <v>43</v>
      </c>
      <c r="B36" s="23">
        <v>0</v>
      </c>
      <c r="C36" s="20">
        <v>0</v>
      </c>
      <c r="D36" s="23">
        <v>5765.6604374999997</v>
      </c>
      <c r="E36" s="20">
        <v>1.8977563205660453E-2</v>
      </c>
      <c r="F36" s="23">
        <v>25596.329197812502</v>
      </c>
      <c r="G36" s="20">
        <v>5.4328053329333473E-3</v>
      </c>
      <c r="H36" s="23">
        <v>5979.9</v>
      </c>
      <c r="I36" s="20">
        <v>6.9940110737277067E-3</v>
      </c>
      <c r="J36" s="23">
        <f t="shared" si="0"/>
        <v>37341.889635312502</v>
      </c>
      <c r="K36" s="20">
        <v>6.3398804946735651E-3</v>
      </c>
    </row>
    <row r="37" spans="1:11" x14ac:dyDescent="0.25">
      <c r="A37" s="21" t="s">
        <v>58</v>
      </c>
      <c r="B37" s="23">
        <v>4729.0779448000003</v>
      </c>
      <c r="C37" s="20">
        <v>0.23953457319417371</v>
      </c>
      <c r="D37" s="23">
        <v>4443.4870915366009</v>
      </c>
      <c r="E37" s="20">
        <v>1.4625654432354382E-2</v>
      </c>
      <c r="F37" s="23">
        <v>39387.439588048204</v>
      </c>
      <c r="G37" s="20">
        <v>8.359960140801195E-3</v>
      </c>
      <c r="H37" s="23">
        <v>0</v>
      </c>
      <c r="I37" s="20"/>
      <c r="J37" s="23">
        <f t="shared" si="0"/>
        <v>48560.004624384812</v>
      </c>
      <c r="K37" s="20">
        <v>8.2444843886063553E-3</v>
      </c>
    </row>
    <row r="38" spans="1:11" x14ac:dyDescent="0.25">
      <c r="A38" s="21" t="s">
        <v>40</v>
      </c>
      <c r="B38" s="23">
        <v>0</v>
      </c>
      <c r="C38" s="20">
        <v>0</v>
      </c>
      <c r="D38" s="23">
        <v>4190.3295446866005</v>
      </c>
      <c r="E38" s="20">
        <v>1.3792391114402381E-2</v>
      </c>
      <c r="F38" s="23">
        <v>33220.619802898203</v>
      </c>
      <c r="G38" s="20">
        <v>7.0510563852242024E-3</v>
      </c>
      <c r="H38" s="23">
        <v>0</v>
      </c>
      <c r="I38" s="20"/>
      <c r="J38" s="23">
        <f t="shared" si="0"/>
        <v>37410.949347584807</v>
      </c>
      <c r="K38" s="20">
        <v>6.3516054054126546E-3</v>
      </c>
    </row>
    <row r="39" spans="1:11" x14ac:dyDescent="0.25">
      <c r="A39" s="21" t="s">
        <v>42</v>
      </c>
      <c r="B39" s="23">
        <v>4729.0779448000003</v>
      </c>
      <c r="C39" s="20">
        <v>0.23953457319417371</v>
      </c>
      <c r="D39" s="23">
        <v>0</v>
      </c>
      <c r="E39" s="20">
        <v>0</v>
      </c>
      <c r="F39" s="23">
        <v>0</v>
      </c>
      <c r="G39" s="20">
        <v>0</v>
      </c>
      <c r="H39" s="23">
        <v>3242.6607598986002</v>
      </c>
      <c r="I39" s="20">
        <v>3.7925726622641031E-3</v>
      </c>
      <c r="J39" s="23">
        <f t="shared" si="0"/>
        <v>7971.7387046986005</v>
      </c>
      <c r="K39" s="20">
        <v>1.353436347654987E-3</v>
      </c>
    </row>
    <row r="40" spans="1:11" x14ac:dyDescent="0.25">
      <c r="A40" s="19" t="s">
        <v>43</v>
      </c>
      <c r="B40" s="23">
        <v>0</v>
      </c>
      <c r="C40" s="20">
        <v>0</v>
      </c>
      <c r="D40" s="23">
        <v>253.15754685000002</v>
      </c>
      <c r="E40" s="20">
        <v>8.3326331795199871E-4</v>
      </c>
      <c r="F40" s="23">
        <v>6166.8197851500008</v>
      </c>
      <c r="G40" s="20">
        <v>1.3089037555769922E-3</v>
      </c>
      <c r="H40" s="23">
        <v>817.78348652359989</v>
      </c>
      <c r="I40" s="20">
        <v>9.5646863002018623E-4</v>
      </c>
      <c r="J40" s="23">
        <f t="shared" si="0"/>
        <v>7237.7608185236004</v>
      </c>
      <c r="K40" s="20">
        <v>1.2288220839011203E-3</v>
      </c>
    </row>
    <row r="41" spans="1:11" x14ac:dyDescent="0.25">
      <c r="A41" s="21" t="s">
        <v>59</v>
      </c>
      <c r="B41" s="23">
        <v>1244.8240939865</v>
      </c>
      <c r="C41" s="20">
        <v>6.3052123804123644E-2</v>
      </c>
      <c r="D41" s="23">
        <v>0</v>
      </c>
      <c r="E41" s="20">
        <v>0</v>
      </c>
      <c r="F41" s="23">
        <v>0</v>
      </c>
      <c r="G41" s="20">
        <v>0</v>
      </c>
      <c r="H41" s="23">
        <v>22.518757749999999</v>
      </c>
      <c r="I41" s="20">
        <v>2.6337637932087765E-5</v>
      </c>
      <c r="J41" s="23">
        <f t="shared" si="0"/>
        <v>1267.3428517365001</v>
      </c>
      <c r="K41" s="20">
        <v>2.1516860298869469E-4</v>
      </c>
    </row>
    <row r="42" spans="1:11" x14ac:dyDescent="0.25">
      <c r="A42" s="21" t="s">
        <v>41</v>
      </c>
      <c r="B42" s="23">
        <v>444.07805704250006</v>
      </c>
      <c r="C42" s="20">
        <v>2.2493189814208444E-2</v>
      </c>
      <c r="D42" s="23">
        <v>0</v>
      </c>
      <c r="E42" s="20">
        <v>0</v>
      </c>
      <c r="F42" s="23">
        <v>0</v>
      </c>
      <c r="G42" s="20">
        <v>0</v>
      </c>
      <c r="H42" s="23">
        <v>2402.3585156250001</v>
      </c>
      <c r="I42" s="20">
        <v>2.8097663943118288E-3</v>
      </c>
      <c r="J42" s="23">
        <f t="shared" si="0"/>
        <v>2846.4365726675001</v>
      </c>
      <c r="K42" s="20">
        <v>4.8326605543054323E-4</v>
      </c>
    </row>
    <row r="43" spans="1:11" x14ac:dyDescent="0.25">
      <c r="A43" s="21" t="s">
        <v>42</v>
      </c>
      <c r="B43" s="23">
        <v>800.74603694400002</v>
      </c>
      <c r="C43" s="20">
        <v>4.0558933989915211E-2</v>
      </c>
      <c r="D43" s="23">
        <v>0</v>
      </c>
      <c r="E43" s="20">
        <v>0</v>
      </c>
      <c r="F43" s="23">
        <v>0</v>
      </c>
      <c r="G43" s="20">
        <v>0</v>
      </c>
      <c r="H43" s="23">
        <v>2545.5558431198997</v>
      </c>
      <c r="I43" s="20">
        <v>2.9772480736421766E-3</v>
      </c>
      <c r="J43" s="23">
        <f t="shared" si="0"/>
        <v>3346.3018800638997</v>
      </c>
      <c r="K43" s="20">
        <v>5.6813284560308934E-4</v>
      </c>
    </row>
    <row r="44" spans="1:11" x14ac:dyDescent="0.25">
      <c r="A44" s="19" t="s">
        <v>60</v>
      </c>
      <c r="B44" s="23">
        <v>0</v>
      </c>
      <c r="C44" s="20">
        <v>0</v>
      </c>
      <c r="D44" s="23">
        <v>484.50389136680002</v>
      </c>
      <c r="E44" s="20">
        <v>1.5947354724533053E-3</v>
      </c>
      <c r="F44" s="23">
        <v>9044.0726388480998</v>
      </c>
      <c r="G44" s="20">
        <v>1.9195989270199591E-3</v>
      </c>
      <c r="H44" s="23">
        <v>2292.3982962698997</v>
      </c>
      <c r="I44" s="20">
        <v>2.6811583921982325E-3</v>
      </c>
      <c r="J44" s="23">
        <f t="shared" si="0"/>
        <v>11820.974826484799</v>
      </c>
      <c r="K44" s="20">
        <v>2.0069570250024929E-3</v>
      </c>
    </row>
    <row r="45" spans="1:11" x14ac:dyDescent="0.25">
      <c r="A45" s="21" t="s">
        <v>39</v>
      </c>
      <c r="B45" s="23">
        <v>0</v>
      </c>
      <c r="C45" s="20">
        <v>0</v>
      </c>
      <c r="D45" s="23">
        <v>484.50389136680002</v>
      </c>
      <c r="E45" s="20">
        <v>1.5947354724533053E-3</v>
      </c>
      <c r="F45" s="23">
        <v>9044.0726388480998</v>
      </c>
      <c r="G45" s="20">
        <v>1.9195989270199591E-3</v>
      </c>
      <c r="H45" s="23">
        <v>0</v>
      </c>
      <c r="I45" s="20"/>
      <c r="J45" s="23">
        <f t="shared" si="0"/>
        <v>9528.5765302148993</v>
      </c>
      <c r="K45" s="20">
        <v>1.6177552093878714E-3</v>
      </c>
    </row>
    <row r="46" spans="1:11" x14ac:dyDescent="0.25">
      <c r="A46" s="21" t="s">
        <v>61</v>
      </c>
      <c r="B46" s="23">
        <v>28.06419</v>
      </c>
      <c r="C46" s="20">
        <v>1.4214914307094373E-3</v>
      </c>
      <c r="D46" s="23">
        <v>1738.85947285</v>
      </c>
      <c r="E46" s="20">
        <v>5.7234233457704019E-3</v>
      </c>
      <c r="F46" s="23">
        <v>72746.337897585996</v>
      </c>
      <c r="G46" s="20">
        <v>1.5440366055112006E-2</v>
      </c>
      <c r="H46" s="23">
        <v>253.15754685000002</v>
      </c>
      <c r="I46" s="20">
        <v>2.96089681443944E-4</v>
      </c>
      <c r="J46" s="23">
        <f t="shared" si="0"/>
        <v>74766.419107285998</v>
      </c>
      <c r="K46" s="20">
        <v>1.2693791524321306E-2</v>
      </c>
    </row>
    <row r="47" spans="1:11" x14ac:dyDescent="0.25">
      <c r="A47" s="19" t="s">
        <v>38</v>
      </c>
      <c r="B47" s="23">
        <v>0</v>
      </c>
      <c r="C47" s="20">
        <v>0</v>
      </c>
      <c r="D47" s="23">
        <v>1677.096</v>
      </c>
      <c r="E47" s="20">
        <v>5.5201300331451097E-3</v>
      </c>
      <c r="F47" s="23">
        <v>70502.868000000002</v>
      </c>
      <c r="G47" s="20">
        <v>1.4964190931339872E-2</v>
      </c>
      <c r="H47" s="23">
        <v>0</v>
      </c>
      <c r="I47" s="20"/>
      <c r="J47" s="23">
        <f t="shared" si="0"/>
        <v>72179.964000000007</v>
      </c>
      <c r="K47" s="20">
        <v>1.2254664944355073E-2</v>
      </c>
    </row>
    <row r="48" spans="1:11" x14ac:dyDescent="0.25">
      <c r="A48" s="21" t="s">
        <v>409</v>
      </c>
      <c r="B48" s="23">
        <v>28.06419</v>
      </c>
      <c r="C48" s="20">
        <v>1.4214914307094373E-3</v>
      </c>
      <c r="D48" s="23">
        <v>61.763472849999999</v>
      </c>
      <c r="E48" s="20">
        <v>2.0329331262529252E-4</v>
      </c>
      <c r="F48" s="23">
        <v>1154.8789919500002</v>
      </c>
      <c r="G48" s="20">
        <v>2.4512236492468825E-4</v>
      </c>
      <c r="H48" s="23">
        <v>0</v>
      </c>
      <c r="I48" s="20"/>
      <c r="J48" s="23">
        <f t="shared" si="0"/>
        <v>1244.7066548000003</v>
      </c>
      <c r="K48" s="20">
        <v>2.1132544494734069E-4</v>
      </c>
    </row>
    <row r="49" spans="1:11" x14ac:dyDescent="0.25">
      <c r="A49" s="19" t="s">
        <v>42</v>
      </c>
      <c r="B49" s="23">
        <v>0</v>
      </c>
      <c r="C49" s="20">
        <v>0</v>
      </c>
      <c r="D49" s="23">
        <v>0</v>
      </c>
      <c r="E49" s="20">
        <v>0</v>
      </c>
      <c r="F49" s="23">
        <v>0</v>
      </c>
      <c r="G49" s="20">
        <v>0</v>
      </c>
      <c r="H49" s="23">
        <v>0</v>
      </c>
      <c r="I49" s="20"/>
      <c r="J49" s="23">
        <f t="shared" si="0"/>
        <v>0</v>
      </c>
      <c r="K49" s="20">
        <v>0</v>
      </c>
    </row>
    <row r="50" spans="1:11" x14ac:dyDescent="0.25">
      <c r="A50" s="21" t="s">
        <v>43</v>
      </c>
      <c r="B50" s="23">
        <v>0</v>
      </c>
      <c r="C50" s="20">
        <v>0</v>
      </c>
      <c r="D50" s="23">
        <v>0</v>
      </c>
      <c r="E50" s="20">
        <v>0</v>
      </c>
      <c r="F50" s="23">
        <v>1088.5909056359999</v>
      </c>
      <c r="G50" s="20">
        <v>2.3105275884744558E-4</v>
      </c>
      <c r="H50" s="23">
        <v>969.00778273369997</v>
      </c>
      <c r="I50" s="20">
        <v>1.1333385446191124E-3</v>
      </c>
      <c r="J50" s="23">
        <f t="shared" si="0"/>
        <v>2057.5986883696996</v>
      </c>
      <c r="K50" s="20">
        <v>3.4933769869870167E-4</v>
      </c>
    </row>
    <row r="51" spans="1:11" x14ac:dyDescent="0.25">
      <c r="A51" s="21" t="s">
        <v>62</v>
      </c>
      <c r="B51" s="23">
        <v>0</v>
      </c>
      <c r="C51" s="20">
        <v>0</v>
      </c>
      <c r="D51" s="23">
        <v>0</v>
      </c>
      <c r="E51" s="20">
        <v>0</v>
      </c>
      <c r="F51" s="23">
        <v>74.773330000000001</v>
      </c>
      <c r="G51" s="20">
        <v>1.5870593898280613E-5</v>
      </c>
      <c r="H51" s="23">
        <v>969.00778273369997</v>
      </c>
      <c r="I51" s="20">
        <v>1.1333385446191124E-3</v>
      </c>
      <c r="J51" s="23">
        <f t="shared" si="0"/>
        <v>1043.7811127337</v>
      </c>
      <c r="K51" s="20">
        <v>1.7721244377175919E-4</v>
      </c>
    </row>
    <row r="52" spans="1:11" x14ac:dyDescent="0.25">
      <c r="A52" s="21" t="s">
        <v>409</v>
      </c>
      <c r="B52" s="23">
        <v>0</v>
      </c>
      <c r="C52" s="20">
        <v>0</v>
      </c>
      <c r="D52" s="23">
        <v>0</v>
      </c>
      <c r="E52" s="20">
        <v>0</v>
      </c>
      <c r="F52" s="23">
        <v>74.773330000000001</v>
      </c>
      <c r="G52" s="20">
        <v>1.5870593898280613E-5</v>
      </c>
      <c r="H52" s="23">
        <v>14719.299321049999</v>
      </c>
      <c r="I52" s="20">
        <v>1.7215495651923346E-2</v>
      </c>
      <c r="J52" s="23">
        <f t="shared" si="0"/>
        <v>14794.072651049999</v>
      </c>
      <c r="K52" s="20">
        <v>2.5117275411922417E-3</v>
      </c>
    </row>
    <row r="53" spans="1:11" x14ac:dyDescent="0.25">
      <c r="A53" s="21" t="s">
        <v>63</v>
      </c>
      <c r="B53" s="23">
        <v>0</v>
      </c>
      <c r="C53" s="20">
        <v>0</v>
      </c>
      <c r="D53" s="23">
        <v>1164.8933257712999</v>
      </c>
      <c r="E53" s="20">
        <v>3.8342245363416545E-3</v>
      </c>
      <c r="F53" s="23">
        <v>4522.8487343327006</v>
      </c>
      <c r="G53" s="20">
        <v>9.5997189808113073E-4</v>
      </c>
      <c r="H53" s="23">
        <v>14635.907999999999</v>
      </c>
      <c r="I53" s="20">
        <v>1.7117962277974536E-2</v>
      </c>
      <c r="J53" s="23">
        <f t="shared" si="0"/>
        <v>20323.650060103999</v>
      </c>
      <c r="K53" s="20">
        <v>3.4505354135795402E-3</v>
      </c>
    </row>
    <row r="54" spans="1:11" x14ac:dyDescent="0.25">
      <c r="A54" s="19" t="s">
        <v>43</v>
      </c>
      <c r="B54" s="23">
        <v>0</v>
      </c>
      <c r="C54" s="20">
        <v>0</v>
      </c>
      <c r="D54" s="23">
        <v>1164.8933257712999</v>
      </c>
      <c r="E54" s="20">
        <v>3.8342245363416545E-3</v>
      </c>
      <c r="F54" s="23">
        <v>4522.8487343327006</v>
      </c>
      <c r="G54" s="20">
        <v>9.5997189808113073E-4</v>
      </c>
      <c r="H54" s="23">
        <v>83.391321050000002</v>
      </c>
      <c r="I54" s="20">
        <v>9.7533373948808906E-5</v>
      </c>
      <c r="J54" s="23">
        <f t="shared" si="0"/>
        <v>5771.1333811540007</v>
      </c>
      <c r="K54" s="20">
        <v>9.7981908019828469E-4</v>
      </c>
    </row>
    <row r="55" spans="1:11" x14ac:dyDescent="0.25">
      <c r="A55" s="21" t="s">
        <v>64</v>
      </c>
      <c r="B55" s="23">
        <v>0</v>
      </c>
      <c r="C55" s="20">
        <v>0</v>
      </c>
      <c r="D55" s="23">
        <v>0</v>
      </c>
      <c r="E55" s="20">
        <v>0</v>
      </c>
      <c r="F55" s="23">
        <v>16859.047097549999</v>
      </c>
      <c r="G55" s="20">
        <v>3.578322511478391E-3</v>
      </c>
      <c r="H55" s="23">
        <v>0</v>
      </c>
      <c r="I55" s="20"/>
      <c r="J55" s="23">
        <f t="shared" si="0"/>
        <v>16859.047097549999</v>
      </c>
      <c r="K55" s="20">
        <v>2.8623174910641005E-3</v>
      </c>
    </row>
    <row r="56" spans="1:11" x14ac:dyDescent="0.25">
      <c r="A56" s="19" t="s">
        <v>38</v>
      </c>
      <c r="B56" s="23">
        <v>0</v>
      </c>
      <c r="C56" s="20">
        <v>0</v>
      </c>
      <c r="D56" s="23">
        <v>0</v>
      </c>
      <c r="E56" s="20">
        <v>0</v>
      </c>
      <c r="F56" s="23">
        <v>16859.047097549999</v>
      </c>
      <c r="G56" s="20">
        <v>3.578322511478391E-3</v>
      </c>
      <c r="H56" s="23">
        <v>3648.983205</v>
      </c>
      <c r="I56" s="20">
        <v>4.267801960503758E-3</v>
      </c>
      <c r="J56" s="23">
        <f t="shared" si="0"/>
        <v>20508.03030255</v>
      </c>
      <c r="K56" s="20">
        <v>3.4818393650962618E-3</v>
      </c>
    </row>
    <row r="57" spans="1:11" x14ac:dyDescent="0.25">
      <c r="A57" s="21" t="s">
        <v>65</v>
      </c>
      <c r="B57" s="23">
        <v>4441.6930047599999</v>
      </c>
      <c r="C57" s="20">
        <v>0.22497811424838526</v>
      </c>
      <c r="D57" s="23">
        <v>17261.197897392001</v>
      </c>
      <c r="E57" s="20">
        <v>5.6814909177205601E-2</v>
      </c>
      <c r="F57" s="23">
        <v>39747.189509566597</v>
      </c>
      <c r="G57" s="20">
        <v>8.436316843242515E-3</v>
      </c>
      <c r="H57" s="23">
        <v>3648.983205</v>
      </c>
      <c r="I57" s="20">
        <v>4.267801960503758E-3</v>
      </c>
      <c r="J57" s="23">
        <f t="shared" si="0"/>
        <v>65099.063616718602</v>
      </c>
      <c r="K57" s="20">
        <v>1.1052474517916664E-2</v>
      </c>
    </row>
    <row r="58" spans="1:11" x14ac:dyDescent="0.25">
      <c r="A58" s="21" t="s">
        <v>41</v>
      </c>
      <c r="B58" s="23">
        <v>4441.6930047599999</v>
      </c>
      <c r="C58" s="20">
        <v>0.22497811424838526</v>
      </c>
      <c r="D58" s="23">
        <v>1522.4451070099999</v>
      </c>
      <c r="E58" s="20">
        <v>5.0110995190619503E-3</v>
      </c>
      <c r="F58" s="23">
        <v>4421.5798587200006</v>
      </c>
      <c r="G58" s="20">
        <v>9.3847764071176322E-4</v>
      </c>
      <c r="H58" s="23">
        <v>0</v>
      </c>
      <c r="I58" s="20"/>
      <c r="J58" s="23">
        <f t="shared" si="0"/>
        <v>10385.717970490001</v>
      </c>
      <c r="K58" s="20">
        <v>1.7632800971599588E-3</v>
      </c>
    </row>
    <row r="59" spans="1:11" x14ac:dyDescent="0.25">
      <c r="A59" s="19" t="s">
        <v>43</v>
      </c>
      <c r="B59" s="23">
        <v>0</v>
      </c>
      <c r="C59" s="20">
        <v>0</v>
      </c>
      <c r="D59" s="23">
        <v>15738.752790382001</v>
      </c>
      <c r="E59" s="20">
        <v>5.180380965814365E-2</v>
      </c>
      <c r="F59" s="23">
        <v>35325.6096508466</v>
      </c>
      <c r="G59" s="20">
        <v>7.4978392025307535E-3</v>
      </c>
      <c r="H59" s="23">
        <v>0</v>
      </c>
      <c r="I59" s="20"/>
      <c r="J59" s="23">
        <f t="shared" si="0"/>
        <v>51064.362441228601</v>
      </c>
      <c r="K59" s="20">
        <v>8.6696725467245439E-3</v>
      </c>
    </row>
    <row r="60" spans="1:11" x14ac:dyDescent="0.25">
      <c r="A60" s="21" t="s">
        <v>66</v>
      </c>
      <c r="B60" s="23">
        <v>0</v>
      </c>
      <c r="C60" s="20">
        <v>0</v>
      </c>
      <c r="D60" s="23">
        <v>2581.5674067750001</v>
      </c>
      <c r="E60" s="20">
        <v>8.4971807068451762E-3</v>
      </c>
      <c r="F60" s="23">
        <v>47709.016388463002</v>
      </c>
      <c r="G60" s="20">
        <v>1.0126209764734441E-2</v>
      </c>
      <c r="H60" s="23">
        <v>0</v>
      </c>
      <c r="I60" s="20"/>
      <c r="J60" s="23">
        <f t="shared" si="0"/>
        <v>50290.583795238002</v>
      </c>
      <c r="K60" s="20">
        <v>8.5383009371777247E-3</v>
      </c>
    </row>
    <row r="61" spans="1:11" x14ac:dyDescent="0.25">
      <c r="A61" s="19" t="s">
        <v>43</v>
      </c>
      <c r="B61" s="23">
        <v>0</v>
      </c>
      <c r="C61" s="20">
        <v>0</v>
      </c>
      <c r="D61" s="23">
        <v>2581.5674067750001</v>
      </c>
      <c r="E61" s="20">
        <v>8.4971807068451762E-3</v>
      </c>
      <c r="F61" s="23">
        <v>47709.016388463002</v>
      </c>
      <c r="G61" s="20">
        <v>1.0126209764734441E-2</v>
      </c>
      <c r="H61" s="23">
        <v>0</v>
      </c>
      <c r="I61" s="20"/>
      <c r="J61" s="23">
        <f t="shared" si="0"/>
        <v>50290.583795238002</v>
      </c>
      <c r="K61" s="20">
        <v>8.5383009371777247E-3</v>
      </c>
    </row>
    <row r="62" spans="1:11" x14ac:dyDescent="0.25">
      <c r="A62" s="21" t="s">
        <v>67</v>
      </c>
      <c r="B62" s="23">
        <v>0</v>
      </c>
      <c r="C62" s="20">
        <v>0</v>
      </c>
      <c r="D62" s="23">
        <v>2965.5917400368999</v>
      </c>
      <c r="E62" s="20">
        <v>9.7611895981057472E-3</v>
      </c>
      <c r="F62" s="23">
        <v>24376.663073445103</v>
      </c>
      <c r="G62" s="20">
        <v>5.173931938484754E-3</v>
      </c>
      <c r="H62" s="23">
        <v>0</v>
      </c>
      <c r="I62" s="20"/>
      <c r="J62" s="23">
        <f t="shared" si="0"/>
        <v>27342.254813482003</v>
      </c>
      <c r="K62" s="20">
        <v>4.642149330559401E-3</v>
      </c>
    </row>
    <row r="63" spans="1:11" x14ac:dyDescent="0.25">
      <c r="A63" s="21" t="s">
        <v>43</v>
      </c>
      <c r="B63" s="23">
        <v>0</v>
      </c>
      <c r="C63" s="20">
        <v>0</v>
      </c>
      <c r="D63" s="23">
        <v>2965.5917400368999</v>
      </c>
      <c r="E63" s="20">
        <v>9.7611895981057472E-3</v>
      </c>
      <c r="F63" s="23">
        <v>24376.663073445103</v>
      </c>
      <c r="G63" s="20">
        <v>5.173931938484754E-3</v>
      </c>
      <c r="H63" s="23">
        <v>0</v>
      </c>
      <c r="I63" s="20"/>
      <c r="J63" s="23">
        <f t="shared" si="0"/>
        <v>27342.254813482003</v>
      </c>
      <c r="K63" s="20">
        <v>4.642149330559401E-3</v>
      </c>
    </row>
    <row r="64" spans="1:11" x14ac:dyDescent="0.25">
      <c r="A64" s="19" t="s">
        <v>2</v>
      </c>
      <c r="B64" s="23">
        <v>0</v>
      </c>
      <c r="C64" s="20">
        <v>0</v>
      </c>
      <c r="D64" s="23">
        <v>2875.8388924492001</v>
      </c>
      <c r="E64" s="20">
        <v>9.4657697834206259E-3</v>
      </c>
      <c r="F64" s="23">
        <v>58091.037486778499</v>
      </c>
      <c r="G64" s="20">
        <v>1.2329787440019821E-2</v>
      </c>
      <c r="H64" s="23">
        <v>5094.8013117630999</v>
      </c>
      <c r="I64" s="20">
        <v>5.9588114839568499E-3</v>
      </c>
      <c r="J64" s="23">
        <f t="shared" si="0"/>
        <v>66061.677690990793</v>
      </c>
      <c r="K64" s="20">
        <v>1.1215906477385724E-2</v>
      </c>
    </row>
    <row r="65" spans="1:11" x14ac:dyDescent="0.25">
      <c r="A65" s="21" t="s">
        <v>38</v>
      </c>
      <c r="B65" s="23">
        <v>0</v>
      </c>
      <c r="C65" s="20">
        <v>0</v>
      </c>
      <c r="D65" s="23">
        <v>777.51656449999996</v>
      </c>
      <c r="E65" s="20">
        <v>2.5591811911567716E-3</v>
      </c>
      <c r="F65" s="23">
        <v>40981.640043499996</v>
      </c>
      <c r="G65" s="20">
        <v>8.6983282196460097E-3</v>
      </c>
      <c r="H65" s="23">
        <v>262.29568699999999</v>
      </c>
      <c r="I65" s="20">
        <v>3.0677752796351383E-4</v>
      </c>
      <c r="J65" s="23">
        <f t="shared" si="0"/>
        <v>42021.452294999996</v>
      </c>
      <c r="K65" s="20">
        <v>7.1343734439992994E-3</v>
      </c>
    </row>
    <row r="66" spans="1:11" x14ac:dyDescent="0.25">
      <c r="A66" s="19" t="s">
        <v>43</v>
      </c>
      <c r="B66" s="23">
        <v>0</v>
      </c>
      <c r="C66" s="20">
        <v>0</v>
      </c>
      <c r="D66" s="23">
        <v>2098.3223279491999</v>
      </c>
      <c r="E66" s="20">
        <v>6.9065885922638542E-3</v>
      </c>
      <c r="F66" s="23">
        <v>17109.3974432785</v>
      </c>
      <c r="G66" s="20">
        <v>3.6314592203738113E-3</v>
      </c>
      <c r="H66" s="23">
        <v>4832.5056247630991</v>
      </c>
      <c r="I66" s="20">
        <v>5.6520339559933365E-3</v>
      </c>
      <c r="J66" s="23">
        <f t="shared" si="0"/>
        <v>24040.225395990801</v>
      </c>
      <c r="K66" s="20">
        <v>4.0815330333864256E-3</v>
      </c>
    </row>
    <row r="67" spans="1:11" x14ac:dyDescent="0.25">
      <c r="A67" s="21" t="s">
        <v>68</v>
      </c>
      <c r="B67" s="23">
        <v>0</v>
      </c>
      <c r="C67" s="20">
        <v>0</v>
      </c>
      <c r="D67" s="23">
        <v>359.11456167259996</v>
      </c>
      <c r="E67" s="20">
        <v>1.1820188452114017E-3</v>
      </c>
      <c r="F67" s="23">
        <v>6633.2603170499997</v>
      </c>
      <c r="G67" s="20">
        <v>1.4079054753008949E-3</v>
      </c>
      <c r="H67" s="23">
        <v>2294.7265838000003</v>
      </c>
      <c r="I67" s="20">
        <v>2.6838815261583894E-3</v>
      </c>
      <c r="J67" s="23">
        <f t="shared" si="0"/>
        <v>9287.1014625225998</v>
      </c>
      <c r="K67" s="20">
        <v>1.5767577374719171E-3</v>
      </c>
    </row>
    <row r="68" spans="1:11" x14ac:dyDescent="0.25">
      <c r="A68" s="19" t="s">
        <v>40</v>
      </c>
      <c r="B68" s="23">
        <v>0</v>
      </c>
      <c r="C68" s="20">
        <v>0</v>
      </c>
      <c r="D68" s="23">
        <v>359.11456167259996</v>
      </c>
      <c r="E68" s="20">
        <v>1.1820188452114017E-3</v>
      </c>
      <c r="F68" s="23">
        <v>6633.2603170499997</v>
      </c>
      <c r="G68" s="20">
        <v>1.4079054753008949E-3</v>
      </c>
      <c r="H68" s="23">
        <v>2294.7265838000003</v>
      </c>
      <c r="I68" s="20">
        <v>2.6838815261583894E-3</v>
      </c>
      <c r="J68" s="23">
        <f t="shared" si="0"/>
        <v>9287.1014625225998</v>
      </c>
      <c r="K68" s="20">
        <v>1.5767577374719171E-3</v>
      </c>
    </row>
    <row r="69" spans="1:11" x14ac:dyDescent="0.25">
      <c r="A69" s="21" t="s">
        <v>69</v>
      </c>
      <c r="B69" s="23">
        <v>0</v>
      </c>
      <c r="C69" s="20">
        <v>0</v>
      </c>
      <c r="D69" s="23">
        <v>4999.8845417319999</v>
      </c>
      <c r="E69" s="20">
        <v>1.6457026205460384E-2</v>
      </c>
      <c r="F69" s="23">
        <v>65426.309431125002</v>
      </c>
      <c r="G69" s="20">
        <v>1.3886694457029423E-2</v>
      </c>
      <c r="H69" s="23">
        <v>0</v>
      </c>
      <c r="I69" s="20"/>
      <c r="J69" s="23">
        <f t="shared" si="0"/>
        <v>70426.193972857</v>
      </c>
      <c r="K69" s="20">
        <v>1.1956911068056519E-2</v>
      </c>
    </row>
    <row r="70" spans="1:11" x14ac:dyDescent="0.25">
      <c r="A70" s="19" t="s">
        <v>40</v>
      </c>
      <c r="B70" s="23">
        <v>0</v>
      </c>
      <c r="C70" s="20">
        <v>0</v>
      </c>
      <c r="D70" s="23">
        <v>4999.8845417319999</v>
      </c>
      <c r="E70" s="20">
        <v>1.6457026205460384E-2</v>
      </c>
      <c r="F70" s="23">
        <v>65426.309431125002</v>
      </c>
      <c r="G70" s="20">
        <v>1.3886694457029423E-2</v>
      </c>
      <c r="H70" s="23">
        <v>16033.771911238</v>
      </c>
      <c r="I70" s="20">
        <v>1.875288521560943E-2</v>
      </c>
      <c r="J70" s="23">
        <f t="shared" si="0"/>
        <v>86459.965884095</v>
      </c>
      <c r="K70" s="20">
        <v>1.4679113902162026E-2</v>
      </c>
    </row>
    <row r="71" spans="1:11" x14ac:dyDescent="0.25">
      <c r="A71" s="21" t="s">
        <v>70</v>
      </c>
      <c r="B71" s="23">
        <v>1582.1058961620001</v>
      </c>
      <c r="C71" s="20">
        <v>8.0135930303677314E-2</v>
      </c>
      <c r="D71" s="23">
        <v>0</v>
      </c>
      <c r="E71" s="20">
        <v>0</v>
      </c>
      <c r="F71" s="23">
        <v>0</v>
      </c>
      <c r="G71" s="20">
        <v>0</v>
      </c>
      <c r="H71" s="23">
        <v>14742.4966325</v>
      </c>
      <c r="I71" s="20">
        <v>1.7242626917188988E-2</v>
      </c>
      <c r="J71" s="23">
        <f t="shared" si="0"/>
        <v>16324.602528662001</v>
      </c>
      <c r="K71" s="20">
        <v>2.771579857514537E-3</v>
      </c>
    </row>
    <row r="72" spans="1:11" x14ac:dyDescent="0.25">
      <c r="A72" s="19" t="s">
        <v>41</v>
      </c>
      <c r="B72" s="23">
        <v>1582.1058961620001</v>
      </c>
      <c r="C72" s="20">
        <v>8.0135930303677314E-2</v>
      </c>
      <c r="D72" s="23">
        <v>0</v>
      </c>
      <c r="E72" s="20">
        <v>0</v>
      </c>
      <c r="F72" s="23">
        <v>0</v>
      </c>
      <c r="G72" s="20">
        <v>0</v>
      </c>
      <c r="H72" s="23">
        <v>1291.275278738</v>
      </c>
      <c r="I72" s="20">
        <v>1.5102582984204424E-3</v>
      </c>
      <c r="J72" s="23">
        <f t="shared" si="0"/>
        <v>2873.3811749000001</v>
      </c>
      <c r="K72" s="20">
        <v>4.8784069157774621E-4</v>
      </c>
    </row>
    <row r="73" spans="1:11" x14ac:dyDescent="0.25">
      <c r="A73" s="21" t="s">
        <v>71</v>
      </c>
      <c r="B73" s="23">
        <v>1811.6425359</v>
      </c>
      <c r="C73" s="20">
        <v>9.1762289960642507E-2</v>
      </c>
      <c r="D73" s="23">
        <v>5240.45</v>
      </c>
      <c r="E73" s="20">
        <v>1.7248842899986221E-2</v>
      </c>
      <c r="F73" s="23">
        <v>4854.6499999999996</v>
      </c>
      <c r="G73" s="20">
        <v>1.0303965152854363E-3</v>
      </c>
      <c r="H73" s="23">
        <v>1575.9255550152</v>
      </c>
      <c r="I73" s="20">
        <v>1.8431814550656017E-3</v>
      </c>
      <c r="J73" s="23">
        <f t="shared" si="0"/>
        <v>13482.6680909152</v>
      </c>
      <c r="K73" s="20">
        <v>2.289078171473087E-3</v>
      </c>
    </row>
    <row r="74" spans="1:11" x14ac:dyDescent="0.25">
      <c r="A74" s="19" t="s">
        <v>42</v>
      </c>
      <c r="B74" s="23">
        <v>1811.6425359</v>
      </c>
      <c r="C74" s="20">
        <v>9.1762289960642507E-2</v>
      </c>
      <c r="D74" s="23">
        <v>5240.45</v>
      </c>
      <c r="E74" s="20">
        <v>1.7248842899986221E-2</v>
      </c>
      <c r="F74" s="23">
        <v>4854.6499999999996</v>
      </c>
      <c r="G74" s="20">
        <v>1.0303965152854363E-3</v>
      </c>
      <c r="H74" s="23">
        <v>1575.9255550152</v>
      </c>
      <c r="I74" s="20">
        <v>1.8431814550656017E-3</v>
      </c>
      <c r="J74" s="23">
        <f t="shared" si="0"/>
        <v>13482.6680909152</v>
      </c>
      <c r="K74" s="20">
        <v>2.289078171473087E-3</v>
      </c>
    </row>
    <row r="75" spans="1:11" x14ac:dyDescent="0.25">
      <c r="A75" s="21" t="s">
        <v>131</v>
      </c>
      <c r="B75" s="23">
        <v>1948.7315860000001</v>
      </c>
      <c r="C75" s="20">
        <v>9.870604675395267E-2</v>
      </c>
      <c r="D75" s="23">
        <v>0</v>
      </c>
      <c r="E75" s="20">
        <v>0</v>
      </c>
      <c r="F75" s="23">
        <v>0</v>
      </c>
      <c r="G75" s="20">
        <v>0</v>
      </c>
      <c r="H75" s="23">
        <v>1346.6796062725</v>
      </c>
      <c r="I75" s="20">
        <v>1.5750584590098721E-3</v>
      </c>
      <c r="J75" s="23">
        <f t="shared" si="0"/>
        <v>3295.4111922725001</v>
      </c>
      <c r="K75" s="20">
        <v>5.594926594196855E-4</v>
      </c>
    </row>
    <row r="76" spans="1:11" x14ac:dyDescent="0.25">
      <c r="A76" s="19" t="s">
        <v>42</v>
      </c>
      <c r="B76" s="23">
        <v>1948.7315860000001</v>
      </c>
      <c r="C76" s="20">
        <v>9.870604675395267E-2</v>
      </c>
      <c r="D76" s="23">
        <v>0</v>
      </c>
      <c r="E76" s="20">
        <v>0</v>
      </c>
      <c r="F76" s="23">
        <v>0</v>
      </c>
      <c r="G76" s="20">
        <v>0</v>
      </c>
      <c r="H76" s="23">
        <v>1346.6796062725</v>
      </c>
      <c r="I76" s="20">
        <v>1.5750584590098721E-3</v>
      </c>
      <c r="J76" s="23">
        <f t="shared" si="0"/>
        <v>3295.4111922725001</v>
      </c>
      <c r="K76" s="20">
        <v>5.594926594196855E-4</v>
      </c>
    </row>
    <row r="77" spans="1:11" x14ac:dyDescent="0.25">
      <c r="A77" s="21" t="s">
        <v>44</v>
      </c>
      <c r="B77" s="23">
        <v>0</v>
      </c>
      <c r="C77" s="20">
        <v>0</v>
      </c>
      <c r="D77" s="23">
        <v>68943.610878718609</v>
      </c>
      <c r="E77" s="20">
        <v>0.22692660229652001</v>
      </c>
      <c r="F77" s="23">
        <v>913036.07161492901</v>
      </c>
      <c r="G77" s="20">
        <v>0.19379135190424171</v>
      </c>
      <c r="H77" s="23">
        <v>204157.09402744737</v>
      </c>
      <c r="I77" s="20">
        <v>0.23877940708172979</v>
      </c>
      <c r="J77" s="23">
        <f t="shared" ref="J77:J140" si="1">+H77+F77+D77+B77</f>
        <v>1186136.7765210948</v>
      </c>
      <c r="K77" s="20">
        <v>0.2013814910526055</v>
      </c>
    </row>
    <row r="78" spans="1:11" x14ac:dyDescent="0.25">
      <c r="A78" s="19" t="s">
        <v>72</v>
      </c>
      <c r="B78" s="23">
        <v>0</v>
      </c>
      <c r="C78" s="20">
        <v>0</v>
      </c>
      <c r="D78" s="23">
        <v>2410.9951763243998</v>
      </c>
      <c r="E78" s="20">
        <v>7.9357454090858894E-3</v>
      </c>
      <c r="F78" s="23">
        <v>34925.238246267203</v>
      </c>
      <c r="G78" s="20">
        <v>7.4128606149706728E-3</v>
      </c>
      <c r="H78" s="23">
        <v>3121.1697980988997</v>
      </c>
      <c r="I78" s="20">
        <v>3.6504784579822701E-3</v>
      </c>
      <c r="J78" s="23">
        <f t="shared" si="1"/>
        <v>40457.403220690503</v>
      </c>
      <c r="K78" s="20">
        <v>6.8688302613760504E-3</v>
      </c>
    </row>
    <row r="79" spans="1:11" x14ac:dyDescent="0.25">
      <c r="A79" s="21" t="s">
        <v>46</v>
      </c>
      <c r="B79" s="23">
        <v>0</v>
      </c>
      <c r="C79" s="20">
        <v>0</v>
      </c>
      <c r="D79" s="23">
        <v>2410.9951763243998</v>
      </c>
      <c r="E79" s="20">
        <v>7.9357454090858894E-3</v>
      </c>
      <c r="F79" s="23">
        <v>34925.238246267203</v>
      </c>
      <c r="G79" s="20">
        <v>7.4128606149706728E-3</v>
      </c>
      <c r="H79" s="23">
        <v>3121.1697980988997</v>
      </c>
      <c r="I79" s="20">
        <v>3.6504784579822701E-3</v>
      </c>
      <c r="J79" s="23">
        <f t="shared" si="1"/>
        <v>40457.403220690503</v>
      </c>
      <c r="K79" s="20">
        <v>6.8688302613760504E-3</v>
      </c>
    </row>
    <row r="80" spans="1:11" x14ac:dyDescent="0.25">
      <c r="A80" s="18" t="s">
        <v>3</v>
      </c>
      <c r="B80" s="22">
        <v>0</v>
      </c>
      <c r="C80" s="17">
        <v>0</v>
      </c>
      <c r="D80" s="22">
        <v>1486.2184849587002</v>
      </c>
      <c r="E80" s="17">
        <v>4.8918602719438507E-3</v>
      </c>
      <c r="F80" s="22">
        <v>80543.961952757498</v>
      </c>
      <c r="G80" s="17">
        <v>1.7095407026954387E-2</v>
      </c>
      <c r="H80" s="22">
        <v>33773.091658023404</v>
      </c>
      <c r="I80" s="17">
        <v>3.9500556372219685E-2</v>
      </c>
      <c r="J80" s="22">
        <f t="shared" si="1"/>
        <v>115803.27209573961</v>
      </c>
      <c r="K80" s="17">
        <v>1.9661000371145546E-2</v>
      </c>
    </row>
    <row r="81" spans="1:11" x14ac:dyDescent="0.25">
      <c r="A81" s="19" t="s">
        <v>38</v>
      </c>
      <c r="B81" s="23">
        <v>0</v>
      </c>
      <c r="C81" s="20">
        <v>0</v>
      </c>
      <c r="D81" s="23">
        <v>863.52890898869998</v>
      </c>
      <c r="E81" s="20">
        <v>2.8422892100377992E-3</v>
      </c>
      <c r="F81" s="23">
        <v>61989.084035487504</v>
      </c>
      <c r="G81" s="20">
        <v>1.3157145453514138E-2</v>
      </c>
      <c r="H81" s="23">
        <v>30100.425616543402</v>
      </c>
      <c r="I81" s="20">
        <v>3.5205055282867888E-2</v>
      </c>
      <c r="J81" s="23">
        <f t="shared" si="1"/>
        <v>92953.038561019595</v>
      </c>
      <c r="K81" s="20">
        <v>1.5781503342465121E-2</v>
      </c>
    </row>
    <row r="82" spans="1:11" x14ac:dyDescent="0.25">
      <c r="A82" s="21" t="s">
        <v>45</v>
      </c>
      <c r="B82" s="23">
        <v>0</v>
      </c>
      <c r="C82" s="20">
        <v>0</v>
      </c>
      <c r="D82" s="23">
        <v>54.130720000000004</v>
      </c>
      <c r="E82" s="20">
        <v>1.7817024975777694E-4</v>
      </c>
      <c r="F82" s="23">
        <v>12206.76296</v>
      </c>
      <c r="G82" s="20">
        <v>2.5908780276434635E-3</v>
      </c>
      <c r="H82" s="23">
        <v>3228.6032799999998</v>
      </c>
      <c r="I82" s="20">
        <v>3.7761312217584903E-3</v>
      </c>
      <c r="J82" s="23">
        <f t="shared" si="1"/>
        <v>15489.496959999999</v>
      </c>
      <c r="K82" s="20">
        <v>2.6297962049607899E-3</v>
      </c>
    </row>
    <row r="83" spans="1:11" x14ac:dyDescent="0.25">
      <c r="A83" s="19" t="s">
        <v>46</v>
      </c>
      <c r="B83" s="23">
        <v>0</v>
      </c>
      <c r="C83" s="20">
        <v>0</v>
      </c>
      <c r="D83" s="23">
        <v>568.55885597000008</v>
      </c>
      <c r="E83" s="20">
        <v>1.8714008121482743E-3</v>
      </c>
      <c r="F83" s="23">
        <v>6348.1149572700006</v>
      </c>
      <c r="G83" s="20">
        <v>1.3473835457967858E-3</v>
      </c>
      <c r="H83" s="23">
        <v>444.06276148000001</v>
      </c>
      <c r="I83" s="20">
        <v>5.193698675933085E-4</v>
      </c>
      <c r="J83" s="23">
        <f t="shared" si="1"/>
        <v>7360.7365747200001</v>
      </c>
      <c r="K83" s="20">
        <v>1.2497008237196325E-3</v>
      </c>
    </row>
    <row r="84" spans="1:11" x14ac:dyDescent="0.25">
      <c r="A84" s="21" t="s">
        <v>73</v>
      </c>
      <c r="B84" s="23">
        <v>0</v>
      </c>
      <c r="C84" s="20">
        <v>0</v>
      </c>
      <c r="D84" s="23">
        <v>1964.9057831559001</v>
      </c>
      <c r="E84" s="20">
        <v>6.4674505370589377E-3</v>
      </c>
      <c r="F84" s="23">
        <v>34453.887951197001</v>
      </c>
      <c r="G84" s="20">
        <v>7.3128168009945673E-3</v>
      </c>
      <c r="H84" s="23">
        <v>19562.2919994412</v>
      </c>
      <c r="I84" s="20">
        <v>2.2879795125601878E-2</v>
      </c>
      <c r="J84" s="23">
        <f t="shared" si="1"/>
        <v>55981.085733794098</v>
      </c>
      <c r="K84" s="20">
        <v>9.5044304661728897E-3</v>
      </c>
    </row>
    <row r="85" spans="1:11" x14ac:dyDescent="0.25">
      <c r="A85" s="21" t="s">
        <v>38</v>
      </c>
      <c r="B85" s="23">
        <v>0</v>
      </c>
      <c r="C85" s="20">
        <v>0</v>
      </c>
      <c r="D85" s="23">
        <v>1033.6992265123999</v>
      </c>
      <c r="E85" s="20">
        <v>3.4024016189353316E-3</v>
      </c>
      <c r="F85" s="23">
        <v>28108.1451521542</v>
      </c>
      <c r="G85" s="20">
        <v>5.9659367443413887E-3</v>
      </c>
      <c r="H85" s="23">
        <v>15788.978671959501</v>
      </c>
      <c r="I85" s="20">
        <v>1.8466578316449326E-2</v>
      </c>
      <c r="J85" s="23">
        <f t="shared" si="1"/>
        <v>44930.823050626102</v>
      </c>
      <c r="K85" s="20">
        <v>7.6283244219895775E-3</v>
      </c>
    </row>
    <row r="86" spans="1:11" x14ac:dyDescent="0.25">
      <c r="A86" s="21" t="s">
        <v>46</v>
      </c>
      <c r="B86" s="23">
        <v>0</v>
      </c>
      <c r="C86" s="20">
        <v>0</v>
      </c>
      <c r="D86" s="23">
        <v>621.73357874999999</v>
      </c>
      <c r="E86" s="20">
        <v>2.046424414984393E-3</v>
      </c>
      <c r="F86" s="23">
        <v>2548.0884375000001</v>
      </c>
      <c r="G86" s="20">
        <v>5.4083022393769126E-4</v>
      </c>
      <c r="H86" s="23">
        <v>0</v>
      </c>
      <c r="I86" s="20"/>
      <c r="J86" s="23">
        <f t="shared" si="1"/>
        <v>3169.8220162500002</v>
      </c>
      <c r="K86" s="20">
        <v>5.3817021496968044E-4</v>
      </c>
    </row>
    <row r="87" spans="1:11" x14ac:dyDescent="0.25">
      <c r="A87" s="19" t="s">
        <v>48</v>
      </c>
      <c r="B87" s="23">
        <v>0</v>
      </c>
      <c r="C87" s="20">
        <v>0</v>
      </c>
      <c r="D87" s="23">
        <v>309.4729778935</v>
      </c>
      <c r="E87" s="20">
        <v>1.0186245031392133E-3</v>
      </c>
      <c r="F87" s="23">
        <v>3797.6543615428</v>
      </c>
      <c r="G87" s="20">
        <v>8.0604983271548726E-4</v>
      </c>
      <c r="H87" s="23">
        <v>3773.3133274817001</v>
      </c>
      <c r="I87" s="20">
        <v>4.4132168091525533E-3</v>
      </c>
      <c r="J87" s="23">
        <f t="shared" si="1"/>
        <v>7880.4406669179998</v>
      </c>
      <c r="K87" s="20">
        <v>1.3379358292136322E-3</v>
      </c>
    </row>
    <row r="88" spans="1:11" x14ac:dyDescent="0.25">
      <c r="A88" s="21" t="s">
        <v>74</v>
      </c>
      <c r="B88" s="23">
        <v>0</v>
      </c>
      <c r="C88" s="20">
        <v>0</v>
      </c>
      <c r="D88" s="23">
        <v>1920.5737593599999</v>
      </c>
      <c r="E88" s="20">
        <v>6.3215325121004076E-3</v>
      </c>
      <c r="F88" s="23">
        <v>18485.52243384</v>
      </c>
      <c r="G88" s="20">
        <v>3.9235409141873253E-3</v>
      </c>
      <c r="H88" s="23">
        <v>0</v>
      </c>
      <c r="I88" s="20"/>
      <c r="J88" s="23">
        <f t="shared" si="1"/>
        <v>20406.096193199999</v>
      </c>
      <c r="K88" s="20">
        <v>3.4645330616948702E-3</v>
      </c>
    </row>
    <row r="89" spans="1:11" x14ac:dyDescent="0.25">
      <c r="A89" s="21" t="s">
        <v>46</v>
      </c>
      <c r="B89" s="23">
        <v>0</v>
      </c>
      <c r="C89" s="20">
        <v>0</v>
      </c>
      <c r="D89" s="23">
        <v>1920.5737593599999</v>
      </c>
      <c r="E89" s="20">
        <v>6.3215325121004076E-3</v>
      </c>
      <c r="F89" s="23">
        <v>18485.52243384</v>
      </c>
      <c r="G89" s="20">
        <v>3.9235409141873253E-3</v>
      </c>
      <c r="H89" s="23">
        <v>0</v>
      </c>
      <c r="I89" s="20"/>
      <c r="J89" s="23">
        <f t="shared" si="1"/>
        <v>20406.096193199999</v>
      </c>
      <c r="K89" s="20">
        <v>3.4645330616948702E-3</v>
      </c>
    </row>
    <row r="90" spans="1:11" x14ac:dyDescent="0.25">
      <c r="A90" s="19" t="s">
        <v>75</v>
      </c>
      <c r="B90" s="23">
        <v>0</v>
      </c>
      <c r="C90" s="20">
        <v>0</v>
      </c>
      <c r="D90" s="23">
        <v>0</v>
      </c>
      <c r="E90" s="20">
        <v>0</v>
      </c>
      <c r="F90" s="23">
        <v>1573.0399442034</v>
      </c>
      <c r="G90" s="20">
        <v>3.3387677317870101E-4</v>
      </c>
      <c r="H90" s="23">
        <v>0</v>
      </c>
      <c r="I90" s="20"/>
      <c r="J90" s="23">
        <f t="shared" si="1"/>
        <v>1573.0399442034</v>
      </c>
      <c r="K90" s="20">
        <v>2.6706964636751088E-4</v>
      </c>
    </row>
    <row r="91" spans="1:11" x14ac:dyDescent="0.25">
      <c r="A91" s="21" t="s">
        <v>46</v>
      </c>
      <c r="B91" s="23">
        <v>0</v>
      </c>
      <c r="C91" s="20">
        <v>0</v>
      </c>
      <c r="D91" s="23">
        <v>0</v>
      </c>
      <c r="E91" s="20">
        <v>0</v>
      </c>
      <c r="F91" s="23">
        <v>1573.0399442034</v>
      </c>
      <c r="G91" s="20">
        <v>3.3387677317870101E-4</v>
      </c>
      <c r="H91" s="23">
        <v>0</v>
      </c>
      <c r="I91" s="20"/>
      <c r="J91" s="23">
        <f t="shared" si="1"/>
        <v>1573.0399442034</v>
      </c>
      <c r="K91" s="20">
        <v>2.6706964636751088E-4</v>
      </c>
    </row>
    <row r="92" spans="1:11" x14ac:dyDescent="0.25">
      <c r="A92" s="19" t="s">
        <v>76</v>
      </c>
      <c r="B92" s="23">
        <v>0</v>
      </c>
      <c r="C92" s="20">
        <v>0</v>
      </c>
      <c r="D92" s="23">
        <v>0</v>
      </c>
      <c r="E92" s="20">
        <v>0</v>
      </c>
      <c r="F92" s="23">
        <v>13530.438096347199</v>
      </c>
      <c r="G92" s="20">
        <v>2.8718272717418287E-3</v>
      </c>
      <c r="H92" s="23">
        <v>4649.5227129899995</v>
      </c>
      <c r="I92" s="20">
        <v>5.4380195893243286E-3</v>
      </c>
      <c r="J92" s="23">
        <f t="shared" si="1"/>
        <v>18179.960809337201</v>
      </c>
      <c r="K92" s="20">
        <v>3.0865813180501679E-3</v>
      </c>
    </row>
    <row r="93" spans="1:11" x14ac:dyDescent="0.25">
      <c r="A93" s="21" t="s">
        <v>46</v>
      </c>
      <c r="B93" s="23">
        <v>0</v>
      </c>
      <c r="C93" s="20">
        <v>0</v>
      </c>
      <c r="D93" s="23">
        <v>0</v>
      </c>
      <c r="E93" s="20">
        <v>0</v>
      </c>
      <c r="F93" s="23">
        <v>13530.438096347199</v>
      </c>
      <c r="G93" s="20">
        <v>2.8718272717418287E-3</v>
      </c>
      <c r="H93" s="23">
        <v>4649.5227129899995</v>
      </c>
      <c r="I93" s="20">
        <v>5.4380195893243286E-3</v>
      </c>
      <c r="J93" s="23">
        <f t="shared" si="1"/>
        <v>18179.960809337201</v>
      </c>
      <c r="K93" s="20">
        <v>3.0865813180501679E-3</v>
      </c>
    </row>
    <row r="94" spans="1:11" x14ac:dyDescent="0.25">
      <c r="A94" s="19" t="s">
        <v>77</v>
      </c>
      <c r="B94" s="23">
        <v>0</v>
      </c>
      <c r="C94" s="20">
        <v>0</v>
      </c>
      <c r="D94" s="23">
        <v>5411.9320740764997</v>
      </c>
      <c r="E94" s="20">
        <v>1.781327293097771E-2</v>
      </c>
      <c r="F94" s="23">
        <v>43422.030291050796</v>
      </c>
      <c r="G94" s="20">
        <v>9.2162995681495906E-3</v>
      </c>
      <c r="H94" s="23">
        <v>0</v>
      </c>
      <c r="I94" s="20"/>
      <c r="J94" s="23">
        <f t="shared" si="1"/>
        <v>48833.9623651273</v>
      </c>
      <c r="K94" s="20">
        <v>8.2909967465470118E-3</v>
      </c>
    </row>
    <row r="95" spans="1:11" x14ac:dyDescent="0.25">
      <c r="A95" s="21" t="s">
        <v>38</v>
      </c>
      <c r="B95" s="23">
        <v>0</v>
      </c>
      <c r="C95" s="20">
        <v>0</v>
      </c>
      <c r="D95" s="23">
        <v>520.38499819829997</v>
      </c>
      <c r="E95" s="20">
        <v>1.7128374627049373E-3</v>
      </c>
      <c r="F95" s="23">
        <v>14151.512088471</v>
      </c>
      <c r="G95" s="20">
        <v>3.0036498495216437E-3</v>
      </c>
      <c r="H95" s="23">
        <v>0</v>
      </c>
      <c r="I95" s="20"/>
      <c r="J95" s="23">
        <f t="shared" si="1"/>
        <v>14671.8970866693</v>
      </c>
      <c r="K95" s="20">
        <v>2.4909846573931732E-3</v>
      </c>
    </row>
    <row r="96" spans="1:11" x14ac:dyDescent="0.25">
      <c r="A96" s="19" t="s">
        <v>46</v>
      </c>
      <c r="B96" s="23">
        <v>0</v>
      </c>
      <c r="C96" s="20">
        <v>0</v>
      </c>
      <c r="D96" s="23">
        <v>4891.5470758781994</v>
      </c>
      <c r="E96" s="20">
        <v>1.6100435468272771E-2</v>
      </c>
      <c r="F96" s="23">
        <v>29270.518202579799</v>
      </c>
      <c r="G96" s="20">
        <v>6.2126497186279469E-3</v>
      </c>
      <c r="H96" s="23">
        <v>6072.650598309001</v>
      </c>
      <c r="I96" s="20">
        <v>7.1024909332016144E-3</v>
      </c>
      <c r="J96" s="23">
        <f t="shared" si="1"/>
        <v>40234.715876767004</v>
      </c>
      <c r="K96" s="20">
        <v>6.8310225563579258E-3</v>
      </c>
    </row>
    <row r="97" spans="1:11" x14ac:dyDescent="0.25">
      <c r="A97" s="21" t="s">
        <v>78</v>
      </c>
      <c r="B97" s="23">
        <v>0</v>
      </c>
      <c r="C97" s="20">
        <v>0</v>
      </c>
      <c r="D97" s="23">
        <v>560.28135999999995</v>
      </c>
      <c r="E97" s="20">
        <v>1.8441555893922513E-3</v>
      </c>
      <c r="F97" s="23">
        <v>15531.452993820001</v>
      </c>
      <c r="G97" s="20">
        <v>3.2965414689321969E-3</v>
      </c>
      <c r="H97" s="23">
        <v>3999.1203904785002</v>
      </c>
      <c r="I97" s="20">
        <v>4.6773177304264123E-3</v>
      </c>
      <c r="J97" s="23">
        <f t="shared" si="1"/>
        <v>20090.854744298504</v>
      </c>
      <c r="K97" s="20">
        <v>3.411011584005288E-3</v>
      </c>
    </row>
    <row r="98" spans="1:11" x14ac:dyDescent="0.25">
      <c r="A98" s="19" t="s">
        <v>38</v>
      </c>
      <c r="B98" s="23">
        <v>0</v>
      </c>
      <c r="C98" s="20">
        <v>0</v>
      </c>
      <c r="D98" s="23">
        <v>560.28135999999995</v>
      </c>
      <c r="E98" s="20">
        <v>1.8441555893922513E-3</v>
      </c>
      <c r="F98" s="23">
        <v>13969.490400000001</v>
      </c>
      <c r="G98" s="20">
        <v>2.965015856647412E-3</v>
      </c>
      <c r="H98" s="23">
        <v>2073.5302078304999</v>
      </c>
      <c r="I98" s="20">
        <v>2.4251732027752021E-3</v>
      </c>
      <c r="J98" s="23">
        <f t="shared" si="1"/>
        <v>16603.301967830499</v>
      </c>
      <c r="K98" s="20">
        <v>2.8188972577724478E-3</v>
      </c>
    </row>
    <row r="99" spans="1:11" x14ac:dyDescent="0.25">
      <c r="A99" s="21" t="s">
        <v>46</v>
      </c>
      <c r="B99" s="23">
        <v>0</v>
      </c>
      <c r="C99" s="20">
        <v>0</v>
      </c>
      <c r="D99" s="23">
        <v>0</v>
      </c>
      <c r="E99" s="20">
        <v>0</v>
      </c>
      <c r="F99" s="23">
        <v>1561.9625938200002</v>
      </c>
      <c r="G99" s="20">
        <v>3.3152561228478466E-4</v>
      </c>
      <c r="H99" s="23">
        <v>5887.7520400000003</v>
      </c>
      <c r="I99" s="20">
        <v>6.8862360519612196E-3</v>
      </c>
      <c r="J99" s="23">
        <f t="shared" si="1"/>
        <v>7449.71463382</v>
      </c>
      <c r="K99" s="20">
        <v>1.2648074577665755E-3</v>
      </c>
    </row>
    <row r="100" spans="1:11" x14ac:dyDescent="0.25">
      <c r="A100" s="21" t="s">
        <v>79</v>
      </c>
      <c r="B100" s="23">
        <v>0</v>
      </c>
      <c r="C100" s="20">
        <v>0</v>
      </c>
      <c r="D100" s="23">
        <v>3991.8469464233999</v>
      </c>
      <c r="E100" s="20">
        <v>1.3139089364395604E-2</v>
      </c>
      <c r="F100" s="23">
        <v>75527.055224750206</v>
      </c>
      <c r="G100" s="20">
        <v>1.6030571619654009E-2</v>
      </c>
      <c r="H100" s="23">
        <v>5887.7520400000003</v>
      </c>
      <c r="I100" s="20">
        <v>6.8862360519612196E-3</v>
      </c>
      <c r="J100" s="23">
        <f t="shared" si="1"/>
        <v>85406.654211173605</v>
      </c>
      <c r="K100" s="20">
        <v>1.4500283366396867E-2</v>
      </c>
    </row>
    <row r="101" spans="1:11" x14ac:dyDescent="0.25">
      <c r="A101" s="19" t="s">
        <v>38</v>
      </c>
      <c r="B101" s="23">
        <v>0</v>
      </c>
      <c r="C101" s="20">
        <v>0</v>
      </c>
      <c r="D101" s="23">
        <v>155.02064302620002</v>
      </c>
      <c r="E101" s="20">
        <v>5.1024753939332853E-4</v>
      </c>
      <c r="F101" s="23">
        <v>23943.876089228997</v>
      </c>
      <c r="G101" s="20">
        <v>5.0820731638259904E-3</v>
      </c>
      <c r="H101" s="23">
        <v>0</v>
      </c>
      <c r="I101" s="20"/>
      <c r="J101" s="23">
        <f t="shared" si="1"/>
        <v>24098.896732255198</v>
      </c>
      <c r="K101" s="20">
        <v>4.0914942127485794E-3</v>
      </c>
    </row>
    <row r="102" spans="1:11" x14ac:dyDescent="0.25">
      <c r="A102" s="21" t="s">
        <v>46</v>
      </c>
      <c r="B102" s="23">
        <v>0</v>
      </c>
      <c r="C102" s="20">
        <v>0</v>
      </c>
      <c r="D102" s="23">
        <v>3836.8263033971998</v>
      </c>
      <c r="E102" s="20">
        <v>1.2628841825002275E-2</v>
      </c>
      <c r="F102" s="23">
        <v>51583.179135521204</v>
      </c>
      <c r="G102" s="20">
        <v>1.0948498455828017E-2</v>
      </c>
      <c r="H102" s="23">
        <v>11400.6552758088</v>
      </c>
      <c r="I102" s="20">
        <v>1.3334053955209778E-2</v>
      </c>
      <c r="J102" s="23">
        <f t="shared" si="1"/>
        <v>66820.660714727201</v>
      </c>
      <c r="K102" s="20">
        <v>1.1344766096300791E-2</v>
      </c>
    </row>
    <row r="103" spans="1:11" x14ac:dyDescent="0.25">
      <c r="A103" s="21" t="s">
        <v>80</v>
      </c>
      <c r="B103" s="23">
        <v>0</v>
      </c>
      <c r="C103" s="20">
        <v>0</v>
      </c>
      <c r="D103" s="23">
        <v>5366.8794315649993</v>
      </c>
      <c r="E103" s="20">
        <v>1.7664983003030661E-2</v>
      </c>
      <c r="F103" s="23">
        <v>59889.856886278198</v>
      </c>
      <c r="G103" s="20">
        <v>1.2711585765516476E-2</v>
      </c>
      <c r="H103" s="23">
        <v>11195.295417051</v>
      </c>
      <c r="I103" s="20">
        <v>1.3093867810583412E-2</v>
      </c>
      <c r="J103" s="23">
        <f t="shared" si="1"/>
        <v>76452.031734894204</v>
      </c>
      <c r="K103" s="20">
        <v>1.2979973683920506E-2</v>
      </c>
    </row>
    <row r="104" spans="1:11" x14ac:dyDescent="0.25">
      <c r="A104" s="19" t="s">
        <v>46</v>
      </c>
      <c r="B104" s="23">
        <v>0</v>
      </c>
      <c r="C104" s="20">
        <v>0</v>
      </c>
      <c r="D104" s="23">
        <v>5366.8794315649993</v>
      </c>
      <c r="E104" s="20">
        <v>1.7664983003030661E-2</v>
      </c>
      <c r="F104" s="23">
        <v>59889.856886278198</v>
      </c>
      <c r="G104" s="20">
        <v>1.2711585765516476E-2</v>
      </c>
      <c r="H104" s="23">
        <v>205.3598587578</v>
      </c>
      <c r="I104" s="20">
        <v>2.4018614462636683E-4</v>
      </c>
      <c r="J104" s="23">
        <f t="shared" si="1"/>
        <v>65462.096176601</v>
      </c>
      <c r="K104" s="20">
        <v>1.1114109937757693E-2</v>
      </c>
    </row>
    <row r="105" spans="1:11" x14ac:dyDescent="0.25">
      <c r="A105" s="21" t="s">
        <v>81</v>
      </c>
      <c r="B105" s="23">
        <v>0</v>
      </c>
      <c r="C105" s="20">
        <v>0</v>
      </c>
      <c r="D105" s="23">
        <v>710.83212742559999</v>
      </c>
      <c r="E105" s="20">
        <v>2.3396906170705112E-3</v>
      </c>
      <c r="F105" s="23">
        <v>34611.7390940064</v>
      </c>
      <c r="G105" s="20">
        <v>7.3463206102258463E-3</v>
      </c>
      <c r="H105" s="23">
        <v>5646.3617468799994</v>
      </c>
      <c r="I105" s="20">
        <v>6.6039091931221656E-3</v>
      </c>
      <c r="J105" s="23">
        <f t="shared" si="1"/>
        <v>40968.932968312001</v>
      </c>
      <c r="K105" s="20">
        <v>6.9556774322359861E-3</v>
      </c>
    </row>
    <row r="106" spans="1:11" x14ac:dyDescent="0.25">
      <c r="A106" s="21" t="s">
        <v>38</v>
      </c>
      <c r="B106" s="23">
        <v>0</v>
      </c>
      <c r="C106" s="20">
        <v>0</v>
      </c>
      <c r="D106" s="23">
        <v>710.83212742559999</v>
      </c>
      <c r="E106" s="20">
        <v>2.3396906170705112E-3</v>
      </c>
      <c r="F106" s="23">
        <v>34611.7390940064</v>
      </c>
      <c r="G106" s="20">
        <v>7.3463206102258463E-3</v>
      </c>
      <c r="H106" s="23">
        <v>5646.3617468799994</v>
      </c>
      <c r="I106" s="20">
        <v>6.6039091931221656E-3</v>
      </c>
      <c r="J106" s="23">
        <f t="shared" si="1"/>
        <v>40968.932968312001</v>
      </c>
      <c r="K106" s="20">
        <v>6.9556774322359861E-3</v>
      </c>
    </row>
    <row r="107" spans="1:11" x14ac:dyDescent="0.25">
      <c r="A107" s="19" t="s">
        <v>82</v>
      </c>
      <c r="B107" s="23">
        <v>0</v>
      </c>
      <c r="C107" s="20">
        <v>0</v>
      </c>
      <c r="D107" s="23">
        <v>561.65088568499993</v>
      </c>
      <c r="E107" s="20">
        <v>1.8486633575014902E-3</v>
      </c>
      <c r="F107" s="23">
        <v>4493.2070854799995</v>
      </c>
      <c r="G107" s="20">
        <v>9.5368047610732472E-4</v>
      </c>
      <c r="H107" s="23">
        <v>0</v>
      </c>
      <c r="I107" s="20"/>
      <c r="J107" s="23">
        <f t="shared" si="1"/>
        <v>5054.8579711649991</v>
      </c>
      <c r="K107" s="20">
        <v>8.5821033074953484E-4</v>
      </c>
    </row>
    <row r="108" spans="1:11" x14ac:dyDescent="0.25">
      <c r="A108" s="21" t="s">
        <v>46</v>
      </c>
      <c r="B108" s="23">
        <v>0</v>
      </c>
      <c r="C108" s="20">
        <v>0</v>
      </c>
      <c r="D108" s="23">
        <v>561.65088568499993</v>
      </c>
      <c r="E108" s="20">
        <v>1.8486633575014902E-3</v>
      </c>
      <c r="F108" s="23">
        <v>4493.2070854799995</v>
      </c>
      <c r="G108" s="20">
        <v>9.5368047610732472E-4</v>
      </c>
      <c r="H108" s="23">
        <v>0</v>
      </c>
      <c r="I108" s="20"/>
      <c r="J108" s="23">
        <f t="shared" si="1"/>
        <v>5054.8579711649991</v>
      </c>
      <c r="K108" s="20">
        <v>8.5821033074953484E-4</v>
      </c>
    </row>
    <row r="109" spans="1:11" x14ac:dyDescent="0.25">
      <c r="A109" s="19" t="s">
        <v>83</v>
      </c>
      <c r="B109" s="23">
        <v>0</v>
      </c>
      <c r="C109" s="20">
        <v>0</v>
      </c>
      <c r="D109" s="23">
        <v>86.728920991999999</v>
      </c>
      <c r="E109" s="20">
        <v>2.8546661700356365E-4</v>
      </c>
      <c r="F109" s="23">
        <v>99.118766847999993</v>
      </c>
      <c r="G109" s="20">
        <v>2.1037898089371807E-5</v>
      </c>
      <c r="H109" s="23">
        <v>13072.9848438504</v>
      </c>
      <c r="I109" s="20">
        <v>1.5289988254747434E-2</v>
      </c>
      <c r="J109" s="23">
        <f t="shared" si="1"/>
        <v>13258.832531690399</v>
      </c>
      <c r="K109" s="20">
        <v>2.2510755232460484E-3</v>
      </c>
    </row>
    <row r="110" spans="1:11" x14ac:dyDescent="0.25">
      <c r="A110" s="21" t="s">
        <v>47</v>
      </c>
      <c r="B110" s="23">
        <v>0</v>
      </c>
      <c r="C110" s="20">
        <v>0</v>
      </c>
      <c r="D110" s="23">
        <v>86.728920991999999</v>
      </c>
      <c r="E110" s="20">
        <v>2.8546661700356365E-4</v>
      </c>
      <c r="F110" s="23">
        <v>99.118766847999993</v>
      </c>
      <c r="G110" s="20">
        <v>2.1037898089371807E-5</v>
      </c>
      <c r="H110" s="23">
        <v>13072.9848438504</v>
      </c>
      <c r="I110" s="20">
        <v>1.5289988254747434E-2</v>
      </c>
      <c r="J110" s="23">
        <f t="shared" si="1"/>
        <v>13258.832531690399</v>
      </c>
      <c r="K110" s="20">
        <v>2.2510755232460484E-3</v>
      </c>
    </row>
    <row r="111" spans="1:11" x14ac:dyDescent="0.25">
      <c r="A111" s="19" t="s">
        <v>85</v>
      </c>
      <c r="B111" s="23">
        <v>0</v>
      </c>
      <c r="C111" s="20">
        <v>0</v>
      </c>
      <c r="D111" s="23">
        <v>535.07245</v>
      </c>
      <c r="E111" s="20">
        <v>1.7611809348740532E-3</v>
      </c>
      <c r="F111" s="23">
        <v>24539.066199999997</v>
      </c>
      <c r="G111" s="20">
        <v>5.2084019035025459E-3</v>
      </c>
      <c r="H111" s="23">
        <v>73.990966120300001</v>
      </c>
      <c r="I111" s="20">
        <v>8.6538844529371691E-5</v>
      </c>
      <c r="J111" s="23">
        <f t="shared" si="1"/>
        <v>25148.129616120295</v>
      </c>
      <c r="K111" s="20">
        <v>4.269632254496095E-3</v>
      </c>
    </row>
    <row r="112" spans="1:11" x14ac:dyDescent="0.25">
      <c r="A112" s="21" t="s">
        <v>38</v>
      </c>
      <c r="B112" s="23">
        <v>0</v>
      </c>
      <c r="C112" s="20">
        <v>0</v>
      </c>
      <c r="D112" s="23">
        <v>535.07245</v>
      </c>
      <c r="E112" s="20">
        <v>1.7611809348740532E-3</v>
      </c>
      <c r="F112" s="23">
        <v>24539.066199999997</v>
      </c>
      <c r="G112" s="20">
        <v>5.2084019035025459E-3</v>
      </c>
      <c r="H112" s="23">
        <v>44.175437959500002</v>
      </c>
      <c r="I112" s="20">
        <v>5.1667001500947219E-5</v>
      </c>
      <c r="J112" s="23">
        <f t="shared" si="1"/>
        <v>25118.314087959498</v>
      </c>
      <c r="K112" s="20">
        <v>4.2645701945074038E-3</v>
      </c>
    </row>
    <row r="113" spans="1:11" x14ac:dyDescent="0.25">
      <c r="A113" s="19" t="s">
        <v>86</v>
      </c>
      <c r="B113" s="23">
        <v>0</v>
      </c>
      <c r="C113" s="20">
        <v>0</v>
      </c>
      <c r="D113" s="23">
        <v>833.16177581059992</v>
      </c>
      <c r="E113" s="20">
        <v>2.7423363606618855E-3</v>
      </c>
      <c r="F113" s="23">
        <v>20955.616363704998</v>
      </c>
      <c r="G113" s="20">
        <v>4.447816851229254E-3</v>
      </c>
      <c r="H113" s="23">
        <v>29.8155281608</v>
      </c>
      <c r="I113" s="20">
        <v>3.4871843028424472E-5</v>
      </c>
      <c r="J113" s="23">
        <f t="shared" si="1"/>
        <v>21818.593667676399</v>
      </c>
      <c r="K113" s="20">
        <v>3.7043459173019475E-3</v>
      </c>
    </row>
    <row r="114" spans="1:11" x14ac:dyDescent="0.25">
      <c r="A114" s="21" t="s">
        <v>38</v>
      </c>
      <c r="B114" s="23">
        <v>0</v>
      </c>
      <c r="C114" s="20">
        <v>0</v>
      </c>
      <c r="D114" s="23">
        <v>72.387297122000007</v>
      </c>
      <c r="E114" s="20">
        <v>2.3826143098627079E-4</v>
      </c>
      <c r="F114" s="23">
        <v>15018.935296832999</v>
      </c>
      <c r="G114" s="20">
        <v>3.1877598988916118E-3</v>
      </c>
      <c r="H114" s="23">
        <v>561.65088568499993</v>
      </c>
      <c r="I114" s="20">
        <v>6.5689936521511473E-4</v>
      </c>
      <c r="J114" s="23">
        <f t="shared" si="1"/>
        <v>15652.973479639999</v>
      </c>
      <c r="K114" s="20">
        <v>2.657551136709682E-3</v>
      </c>
    </row>
    <row r="115" spans="1:11" x14ac:dyDescent="0.25">
      <c r="A115" s="19" t="s">
        <v>46</v>
      </c>
      <c r="B115" s="23">
        <v>0</v>
      </c>
      <c r="C115" s="20">
        <v>0</v>
      </c>
      <c r="D115" s="23">
        <v>760.77447868859997</v>
      </c>
      <c r="E115" s="20">
        <v>2.5040749296756149E-3</v>
      </c>
      <c r="F115" s="23">
        <v>5936.6810668719991</v>
      </c>
      <c r="G115" s="20">
        <v>1.2600569523376422E-3</v>
      </c>
      <c r="H115" s="23">
        <v>561.65088568499993</v>
      </c>
      <c r="I115" s="20">
        <v>6.5689936521511473E-4</v>
      </c>
      <c r="J115" s="23">
        <f t="shared" si="1"/>
        <v>7259.1064312455983</v>
      </c>
      <c r="K115" s="20">
        <v>1.2324461274368034E-3</v>
      </c>
    </row>
    <row r="116" spans="1:11" x14ac:dyDescent="0.25">
      <c r="A116" s="21" t="s">
        <v>87</v>
      </c>
      <c r="B116" s="23">
        <v>0</v>
      </c>
      <c r="C116" s="20">
        <v>0</v>
      </c>
      <c r="D116" s="23">
        <v>554.37391315519994</v>
      </c>
      <c r="E116" s="20">
        <v>1.8247113388859064E-3</v>
      </c>
      <c r="F116" s="23">
        <v>9836.5405664072005</v>
      </c>
      <c r="G116" s="20">
        <v>2.0877997635441923E-3</v>
      </c>
      <c r="H116" s="23">
        <v>0</v>
      </c>
      <c r="I116" s="20"/>
      <c r="J116" s="23">
        <f t="shared" si="1"/>
        <v>10390.9144795624</v>
      </c>
      <c r="K116" s="20">
        <v>1.7641623569178404E-3</v>
      </c>
    </row>
    <row r="117" spans="1:11" x14ac:dyDescent="0.25">
      <c r="A117" s="19" t="s">
        <v>38</v>
      </c>
      <c r="B117" s="23">
        <v>0</v>
      </c>
      <c r="C117" s="20">
        <v>0</v>
      </c>
      <c r="D117" s="23">
        <v>554.37391315519994</v>
      </c>
      <c r="E117" s="20">
        <v>1.8247113388859064E-3</v>
      </c>
      <c r="F117" s="23">
        <v>9836.5405664072005</v>
      </c>
      <c r="G117" s="20">
        <v>2.0877997635441923E-3</v>
      </c>
      <c r="H117" s="23">
        <v>0</v>
      </c>
      <c r="I117" s="20"/>
      <c r="J117" s="23">
        <f t="shared" si="1"/>
        <v>10390.9144795624</v>
      </c>
      <c r="K117" s="20">
        <v>1.7641623569178404E-3</v>
      </c>
    </row>
    <row r="118" spans="1:11" x14ac:dyDescent="0.25">
      <c r="A118" s="21" t="s">
        <v>88</v>
      </c>
      <c r="B118" s="23">
        <v>0</v>
      </c>
      <c r="C118" s="20">
        <v>0</v>
      </c>
      <c r="D118" s="23">
        <v>2120.0622651756003</v>
      </c>
      <c r="E118" s="20">
        <v>6.978145187951962E-3</v>
      </c>
      <c r="F118" s="23">
        <v>31265.091117526303</v>
      </c>
      <c r="G118" s="20">
        <v>6.6359966089379781E-3</v>
      </c>
      <c r="H118" s="23">
        <v>7772.0953200000004</v>
      </c>
      <c r="I118" s="20">
        <v>9.0901387538499454E-3</v>
      </c>
      <c r="J118" s="23">
        <f t="shared" si="1"/>
        <v>41157.248702701901</v>
      </c>
      <c r="K118" s="20">
        <v>6.9876495488845666E-3</v>
      </c>
    </row>
    <row r="119" spans="1:11" x14ac:dyDescent="0.25">
      <c r="A119" s="19" t="s">
        <v>45</v>
      </c>
      <c r="B119" s="23">
        <v>0</v>
      </c>
      <c r="C119" s="20">
        <v>0</v>
      </c>
      <c r="D119" s="23">
        <v>1204.1932810956</v>
      </c>
      <c r="E119" s="20">
        <v>3.9635796022931147E-3</v>
      </c>
      <c r="F119" s="23">
        <v>24245.8712235372</v>
      </c>
      <c r="G119" s="20">
        <v>5.146171447744363E-3</v>
      </c>
      <c r="H119" s="23">
        <v>7772.0953200000004</v>
      </c>
      <c r="I119" s="20">
        <v>9.0901387538499454E-3</v>
      </c>
      <c r="J119" s="23">
        <f t="shared" si="1"/>
        <v>33222.159824632799</v>
      </c>
      <c r="K119" s="20">
        <v>5.6404355837402333E-3</v>
      </c>
    </row>
    <row r="120" spans="1:11" x14ac:dyDescent="0.25">
      <c r="A120" s="21" t="s">
        <v>46</v>
      </c>
      <c r="B120" s="23">
        <v>0</v>
      </c>
      <c r="C120" s="20">
        <v>0</v>
      </c>
      <c r="D120" s="23">
        <v>915.86898408000002</v>
      </c>
      <c r="E120" s="20">
        <v>3.0145655856588464E-3</v>
      </c>
      <c r="F120" s="23">
        <v>7019.2198939891005</v>
      </c>
      <c r="G120" s="20">
        <v>1.4898251611936144E-3</v>
      </c>
      <c r="H120" s="23">
        <v>5026.4840838325008</v>
      </c>
      <c r="I120" s="20">
        <v>5.8789085677420309E-3</v>
      </c>
      <c r="J120" s="23">
        <f t="shared" si="1"/>
        <v>12961.572961901602</v>
      </c>
      <c r="K120" s="20">
        <v>2.2006069966994733E-3</v>
      </c>
    </row>
    <row r="121" spans="1:11" x14ac:dyDescent="0.25">
      <c r="A121" s="21" t="s">
        <v>89</v>
      </c>
      <c r="B121" s="23">
        <v>0</v>
      </c>
      <c r="C121" s="20">
        <v>0</v>
      </c>
      <c r="D121" s="23">
        <v>746.07831193049992</v>
      </c>
      <c r="E121" s="20">
        <v>2.4557027723909413E-3</v>
      </c>
      <c r="F121" s="23">
        <v>10927.277886489501</v>
      </c>
      <c r="G121" s="20">
        <v>2.3193080975547962E-3</v>
      </c>
      <c r="H121" s="23">
        <v>5026.4840838325008</v>
      </c>
      <c r="I121" s="20">
        <v>5.8789085677420309E-3</v>
      </c>
      <c r="J121" s="23">
        <f t="shared" si="1"/>
        <v>16699.840282252502</v>
      </c>
      <c r="K121" s="20">
        <v>2.8352874667996295E-3</v>
      </c>
    </row>
    <row r="122" spans="1:11" x14ac:dyDescent="0.25">
      <c r="A122" s="19" t="s">
        <v>46</v>
      </c>
      <c r="B122" s="23">
        <v>0</v>
      </c>
      <c r="C122" s="20">
        <v>0</v>
      </c>
      <c r="D122" s="23">
        <v>746.07831193049992</v>
      </c>
      <c r="E122" s="20">
        <v>2.4557027723909413E-3</v>
      </c>
      <c r="F122" s="23">
        <v>10927.277886489501</v>
      </c>
      <c r="G122" s="20">
        <v>2.3193080975547962E-3</v>
      </c>
      <c r="H122" s="23">
        <v>1207.7102464129998</v>
      </c>
      <c r="I122" s="20">
        <v>1.4125217540873491E-3</v>
      </c>
      <c r="J122" s="23">
        <f t="shared" si="1"/>
        <v>12881.066444833001</v>
      </c>
      <c r="K122" s="20">
        <v>2.1869386552673177E-3</v>
      </c>
    </row>
    <row r="123" spans="1:11" x14ac:dyDescent="0.25">
      <c r="A123" s="21" t="s">
        <v>90</v>
      </c>
      <c r="B123" s="23">
        <v>0</v>
      </c>
      <c r="C123" s="20">
        <v>0</v>
      </c>
      <c r="D123" s="23">
        <v>1066.9548015830001</v>
      </c>
      <c r="E123" s="20">
        <v>3.5118617206329871E-3</v>
      </c>
      <c r="F123" s="23">
        <v>11887.858873617301</v>
      </c>
      <c r="G123" s="20">
        <v>2.5231908289125521E-3</v>
      </c>
      <c r="H123" s="23">
        <v>1207.7102464129998</v>
      </c>
      <c r="I123" s="20">
        <v>1.4125217540873491E-3</v>
      </c>
      <c r="J123" s="23">
        <f t="shared" si="1"/>
        <v>14162.523921613301</v>
      </c>
      <c r="K123" s="20">
        <v>2.4045036296469289E-3</v>
      </c>
    </row>
    <row r="124" spans="1:11" x14ac:dyDescent="0.25">
      <c r="A124" s="19" t="s">
        <v>46</v>
      </c>
      <c r="B124" s="23">
        <v>0</v>
      </c>
      <c r="C124" s="20">
        <v>0</v>
      </c>
      <c r="D124" s="23">
        <v>1066.9548015830001</v>
      </c>
      <c r="E124" s="20">
        <v>3.5118617206329871E-3</v>
      </c>
      <c r="F124" s="23">
        <v>11887.858873617301</v>
      </c>
      <c r="G124" s="20">
        <v>2.5231908289125521E-3</v>
      </c>
      <c r="H124" s="23">
        <v>0</v>
      </c>
      <c r="I124" s="20"/>
      <c r="J124" s="23">
        <f t="shared" si="1"/>
        <v>12954.813675200301</v>
      </c>
      <c r="K124" s="20">
        <v>2.1994594096241007E-3</v>
      </c>
    </row>
    <row r="125" spans="1:11" x14ac:dyDescent="0.25">
      <c r="A125" s="21" t="s">
        <v>91</v>
      </c>
      <c r="B125" s="23">
        <v>0</v>
      </c>
      <c r="C125" s="20">
        <v>0</v>
      </c>
      <c r="D125" s="23">
        <v>569.88095235000003</v>
      </c>
      <c r="E125" s="20">
        <v>1.875752467589555E-3</v>
      </c>
      <c r="F125" s="23">
        <v>6046.4369044334999</v>
      </c>
      <c r="G125" s="20">
        <v>1.2833525622282843E-3</v>
      </c>
      <c r="H125" s="23">
        <v>17204.487736791598</v>
      </c>
      <c r="I125" s="20">
        <v>2.0122138789767888E-2</v>
      </c>
      <c r="J125" s="23">
        <f t="shared" si="1"/>
        <v>23820.805593575096</v>
      </c>
      <c r="K125" s="20">
        <v>4.0442800893317424E-3</v>
      </c>
    </row>
    <row r="126" spans="1:11" x14ac:dyDescent="0.25">
      <c r="A126" s="21" t="s">
        <v>46</v>
      </c>
      <c r="B126" s="23">
        <v>0</v>
      </c>
      <c r="C126" s="20">
        <v>0</v>
      </c>
      <c r="D126" s="23">
        <v>569.88095235000003</v>
      </c>
      <c r="E126" s="20">
        <v>1.875752467589555E-3</v>
      </c>
      <c r="F126" s="23">
        <v>6046.4369044334999</v>
      </c>
      <c r="G126" s="20">
        <v>1.2833525622282843E-3</v>
      </c>
      <c r="H126" s="23">
        <v>16105.4449558956</v>
      </c>
      <c r="I126" s="20">
        <v>1.8836713050192456E-2</v>
      </c>
      <c r="J126" s="23">
        <f t="shared" si="1"/>
        <v>22721.762812679099</v>
      </c>
      <c r="K126" s="20">
        <v>3.8576853573172917E-3</v>
      </c>
    </row>
    <row r="127" spans="1:11" x14ac:dyDescent="0.25">
      <c r="A127" s="19" t="s">
        <v>92</v>
      </c>
      <c r="B127" s="23">
        <v>0</v>
      </c>
      <c r="C127" s="20">
        <v>0</v>
      </c>
      <c r="D127" s="23">
        <v>567.34492283830002</v>
      </c>
      <c r="E127" s="20">
        <v>1.8674051740103696E-3</v>
      </c>
      <c r="F127" s="23">
        <v>2677.2329034029999</v>
      </c>
      <c r="G127" s="20">
        <v>5.6824105842315361E-4</v>
      </c>
      <c r="H127" s="23">
        <v>1099.0427808960001</v>
      </c>
      <c r="I127" s="20">
        <v>1.2854257395754308E-3</v>
      </c>
      <c r="J127" s="23">
        <f t="shared" si="1"/>
        <v>4343.6206071372999</v>
      </c>
      <c r="K127" s="20">
        <v>7.374569372999932E-4</v>
      </c>
    </row>
    <row r="128" spans="1:11" x14ac:dyDescent="0.25">
      <c r="A128" s="21" t="s">
        <v>46</v>
      </c>
      <c r="B128" s="23">
        <v>0</v>
      </c>
      <c r="C128" s="20">
        <v>0</v>
      </c>
      <c r="D128" s="23">
        <v>567.34492283830002</v>
      </c>
      <c r="E128" s="20">
        <v>1.8674051740103696E-3</v>
      </c>
      <c r="F128" s="23">
        <v>2677.2329034029999</v>
      </c>
      <c r="G128" s="20">
        <v>5.6824105842315361E-4</v>
      </c>
      <c r="H128" s="23">
        <v>15165.128637</v>
      </c>
      <c r="I128" s="20">
        <v>1.7736931658001501E-2</v>
      </c>
      <c r="J128" s="23">
        <f t="shared" si="1"/>
        <v>18409.706463241298</v>
      </c>
      <c r="K128" s="20">
        <v>3.1255873781116067E-3</v>
      </c>
    </row>
    <row r="129" spans="1:11" x14ac:dyDescent="0.25">
      <c r="A129" s="19" t="s">
        <v>93</v>
      </c>
      <c r="B129" s="23">
        <v>0</v>
      </c>
      <c r="C129" s="20">
        <v>0</v>
      </c>
      <c r="D129" s="23">
        <v>4434.0934387500001</v>
      </c>
      <c r="E129" s="20">
        <v>1.4594735400367988E-2</v>
      </c>
      <c r="F129" s="23">
        <v>43593.055059375001</v>
      </c>
      <c r="G129" s="20">
        <v>9.252599471398797E-3</v>
      </c>
      <c r="H129" s="23">
        <v>15165.128637</v>
      </c>
      <c r="I129" s="20">
        <v>1.7736931658001501E-2</v>
      </c>
      <c r="J129" s="23">
        <f t="shared" si="1"/>
        <v>63192.277135125005</v>
      </c>
      <c r="K129" s="20">
        <v>1.0728741612586383E-2</v>
      </c>
    </row>
    <row r="130" spans="1:11" x14ac:dyDescent="0.25">
      <c r="A130" s="21" t="s">
        <v>46</v>
      </c>
      <c r="B130" s="23">
        <v>0</v>
      </c>
      <c r="C130" s="20">
        <v>0</v>
      </c>
      <c r="D130" s="23">
        <v>4434.0934387500001</v>
      </c>
      <c r="E130" s="20">
        <v>1.4594735400367988E-2</v>
      </c>
      <c r="F130" s="23">
        <v>43593.055059375001</v>
      </c>
      <c r="G130" s="20">
        <v>9.252599471398797E-3</v>
      </c>
      <c r="H130" s="23">
        <v>647.11701475500001</v>
      </c>
      <c r="I130" s="20">
        <v>7.5685940687872475E-4</v>
      </c>
      <c r="J130" s="23">
        <f t="shared" si="1"/>
        <v>48674.265512880003</v>
      </c>
      <c r="K130" s="20">
        <v>8.2638835241442016E-3</v>
      </c>
    </row>
    <row r="131" spans="1:11" x14ac:dyDescent="0.25">
      <c r="A131" s="19" t="s">
        <v>94</v>
      </c>
      <c r="B131" s="23">
        <v>0</v>
      </c>
      <c r="C131" s="20">
        <v>0</v>
      </c>
      <c r="D131" s="23">
        <v>3613.2163211921002</v>
      </c>
      <c r="E131" s="20">
        <v>1.1892833761968665E-2</v>
      </c>
      <c r="F131" s="23">
        <v>20073.910142283097</v>
      </c>
      <c r="G131" s="20">
        <v>4.2606752410084114E-3</v>
      </c>
      <c r="H131" s="23">
        <v>647.11701475500001</v>
      </c>
      <c r="I131" s="20">
        <v>7.5685940687872475E-4</v>
      </c>
      <c r="J131" s="23">
        <f t="shared" si="1"/>
        <v>24334.243478230197</v>
      </c>
      <c r="K131" s="20">
        <v>4.1314512223928051E-3</v>
      </c>
    </row>
    <row r="132" spans="1:11" x14ac:dyDescent="0.25">
      <c r="A132" s="21" t="s">
        <v>46</v>
      </c>
      <c r="B132" s="23">
        <v>0</v>
      </c>
      <c r="C132" s="20">
        <v>0</v>
      </c>
      <c r="D132" s="23">
        <v>3613.2163211921002</v>
      </c>
      <c r="E132" s="20">
        <v>1.1892833761968665E-2</v>
      </c>
      <c r="F132" s="23">
        <v>20073.910142283097</v>
      </c>
      <c r="G132" s="20">
        <v>4.2606752410084114E-3</v>
      </c>
      <c r="H132" s="23">
        <v>4920.5892883125007</v>
      </c>
      <c r="I132" s="20">
        <v>5.7550554309810471E-3</v>
      </c>
      <c r="J132" s="23">
        <f t="shared" si="1"/>
        <v>28607.715751787699</v>
      </c>
      <c r="K132" s="20">
        <v>4.8569984235723243E-3</v>
      </c>
    </row>
    <row r="133" spans="1:11" x14ac:dyDescent="0.25">
      <c r="A133" s="19" t="s">
        <v>95</v>
      </c>
      <c r="B133" s="23">
        <v>0</v>
      </c>
      <c r="C133" s="20">
        <v>0</v>
      </c>
      <c r="D133" s="23">
        <v>1123.6500083400999</v>
      </c>
      <c r="E133" s="20">
        <v>3.6984729304595197E-3</v>
      </c>
      <c r="F133" s="23">
        <v>28430.885315663098</v>
      </c>
      <c r="G133" s="20">
        <v>6.0344381481134872E-3</v>
      </c>
      <c r="H133" s="23">
        <v>4920.5892883125007</v>
      </c>
      <c r="I133" s="20">
        <v>5.7550554309810471E-3</v>
      </c>
      <c r="J133" s="23">
        <f t="shared" si="1"/>
        <v>34475.124612315696</v>
      </c>
      <c r="K133" s="20">
        <v>5.8531630888430195E-3</v>
      </c>
    </row>
    <row r="134" spans="1:11" x14ac:dyDescent="0.25">
      <c r="A134" s="21" t="s">
        <v>38</v>
      </c>
      <c r="B134" s="23">
        <v>0</v>
      </c>
      <c r="C134" s="20">
        <v>0</v>
      </c>
      <c r="D134" s="23">
        <v>515.00907942899994</v>
      </c>
      <c r="E134" s="20">
        <v>1.6951427268912681E-3</v>
      </c>
      <c r="F134" s="23">
        <v>23568.558341680098</v>
      </c>
      <c r="G134" s="20">
        <v>5.0024121997607821E-3</v>
      </c>
      <c r="H134" s="23">
        <v>2231.5941800808</v>
      </c>
      <c r="I134" s="20">
        <v>2.6100427110071099E-3</v>
      </c>
      <c r="J134" s="23">
        <f t="shared" si="1"/>
        <v>26315.161601189899</v>
      </c>
      <c r="K134" s="20">
        <v>4.4677701471164564E-3</v>
      </c>
    </row>
    <row r="135" spans="1:11" x14ac:dyDescent="0.25">
      <c r="A135" s="19" t="s">
        <v>46</v>
      </c>
      <c r="B135" s="23">
        <v>0</v>
      </c>
      <c r="C135" s="20">
        <v>0</v>
      </c>
      <c r="D135" s="23">
        <v>608.64092891109999</v>
      </c>
      <c r="E135" s="20">
        <v>2.0033302035682519E-3</v>
      </c>
      <c r="F135" s="23">
        <v>4862.3269739830002</v>
      </c>
      <c r="G135" s="20">
        <v>1.032025948352706E-3</v>
      </c>
      <c r="H135" s="23">
        <v>2231.5941800808</v>
      </c>
      <c r="I135" s="20">
        <v>2.6100427110071099E-3</v>
      </c>
      <c r="J135" s="23">
        <f t="shared" si="1"/>
        <v>7702.5620829749005</v>
      </c>
      <c r="K135" s="20">
        <v>1.3077357248328788E-3</v>
      </c>
    </row>
    <row r="136" spans="1:11" x14ac:dyDescent="0.25">
      <c r="A136" s="21" t="s">
        <v>96</v>
      </c>
      <c r="B136" s="23">
        <v>0</v>
      </c>
      <c r="C136" s="20">
        <v>0</v>
      </c>
      <c r="D136" s="23">
        <v>3463.87588848</v>
      </c>
      <c r="E136" s="20">
        <v>1.1401282528302284E-2</v>
      </c>
      <c r="F136" s="23">
        <v>70452.573301534998</v>
      </c>
      <c r="G136" s="20">
        <v>1.4953515912124137E-2</v>
      </c>
      <c r="H136" s="23">
        <v>961.904988602</v>
      </c>
      <c r="I136" s="20">
        <v>1.1250312115848613E-3</v>
      </c>
      <c r="J136" s="23">
        <f t="shared" si="1"/>
        <v>74878.354178616995</v>
      </c>
      <c r="K136" s="20">
        <v>1.2712795784210987E-2</v>
      </c>
    </row>
    <row r="137" spans="1:11" x14ac:dyDescent="0.25">
      <c r="A137" s="19" t="s">
        <v>38</v>
      </c>
      <c r="B137" s="23">
        <v>0</v>
      </c>
      <c r="C137" s="20">
        <v>0</v>
      </c>
      <c r="D137" s="23">
        <v>2165.6974684799998</v>
      </c>
      <c r="E137" s="20">
        <v>7.1283526038239797E-3</v>
      </c>
      <c r="F137" s="23">
        <v>64045.978501534999</v>
      </c>
      <c r="G137" s="20">
        <v>1.3593720055210498E-2</v>
      </c>
      <c r="H137" s="23">
        <v>961.904988602</v>
      </c>
      <c r="I137" s="20">
        <v>1.1250312115848613E-3</v>
      </c>
      <c r="J137" s="23">
        <f t="shared" si="1"/>
        <v>67173.580958616993</v>
      </c>
      <c r="K137" s="20">
        <v>1.1404684654045561E-2</v>
      </c>
    </row>
    <row r="138" spans="1:11" x14ac:dyDescent="0.25">
      <c r="A138" s="21" t="s">
        <v>46</v>
      </c>
      <c r="B138" s="23">
        <v>0</v>
      </c>
      <c r="C138" s="20">
        <v>0</v>
      </c>
      <c r="D138" s="23">
        <v>1298.17842</v>
      </c>
      <c r="E138" s="20">
        <v>4.2729299244783046E-3</v>
      </c>
      <c r="F138" s="23">
        <v>6406.5947999999999</v>
      </c>
      <c r="G138" s="20">
        <v>1.359795856913639E-3</v>
      </c>
      <c r="H138" s="23">
        <v>569.88095235000003</v>
      </c>
      <c r="I138" s="20">
        <v>6.6652514112985038E-4</v>
      </c>
      <c r="J138" s="23">
        <f t="shared" si="1"/>
        <v>8274.6541723499995</v>
      </c>
      <c r="K138" s="20">
        <v>1.404865128674198E-3</v>
      </c>
    </row>
    <row r="139" spans="1:11" x14ac:dyDescent="0.25">
      <c r="A139" s="19" t="s">
        <v>97</v>
      </c>
      <c r="B139" s="23">
        <v>0</v>
      </c>
      <c r="C139" s="20">
        <v>0</v>
      </c>
      <c r="D139" s="23">
        <v>8029.3461571875005</v>
      </c>
      <c r="E139" s="20">
        <v>2.6428442300744263E-2</v>
      </c>
      <c r="F139" s="23">
        <v>58165.291561125006</v>
      </c>
      <c r="G139" s="20">
        <v>1.2345547822220884E-2</v>
      </c>
      <c r="H139" s="23">
        <v>569.88095235000003</v>
      </c>
      <c r="I139" s="20">
        <v>6.6652514112985038E-4</v>
      </c>
      <c r="J139" s="23">
        <f t="shared" si="1"/>
        <v>66764.51867066251</v>
      </c>
      <c r="K139" s="20">
        <v>1.1335234338439233E-2</v>
      </c>
    </row>
    <row r="140" spans="1:11" x14ac:dyDescent="0.25">
      <c r="A140" s="21" t="s">
        <v>46</v>
      </c>
      <c r="B140" s="23">
        <v>0</v>
      </c>
      <c r="C140" s="20">
        <v>0</v>
      </c>
      <c r="D140" s="23">
        <v>8029.3461571875005</v>
      </c>
      <c r="E140" s="20">
        <v>2.6428442300744263E-2</v>
      </c>
      <c r="F140" s="23">
        <v>58165.291561125006</v>
      </c>
      <c r="G140" s="20">
        <v>1.2345547822220884E-2</v>
      </c>
      <c r="H140" s="23">
        <v>208.0879769757</v>
      </c>
      <c r="I140" s="20">
        <v>2.4337691521223465E-4</v>
      </c>
      <c r="J140" s="23">
        <f t="shared" si="1"/>
        <v>66402.725695288202</v>
      </c>
      <c r="K140" s="20">
        <v>1.1273809374408585E-2</v>
      </c>
    </row>
    <row r="141" spans="1:11" x14ac:dyDescent="0.25">
      <c r="A141" s="21" t="s">
        <v>98</v>
      </c>
      <c r="B141" s="23">
        <v>0</v>
      </c>
      <c r="C141" s="20">
        <v>0</v>
      </c>
      <c r="D141" s="23">
        <v>6.2496995064000007</v>
      </c>
      <c r="E141" s="20">
        <v>2.0570768723681181E-5</v>
      </c>
      <c r="F141" s="23">
        <v>100.7842335149</v>
      </c>
      <c r="G141" s="20">
        <v>2.1391392378331424E-5</v>
      </c>
      <c r="H141" s="23">
        <v>208.0879769757</v>
      </c>
      <c r="I141" s="20">
        <v>2.4337691521223465E-4</v>
      </c>
      <c r="J141" s="23">
        <f t="shared" ref="J141:J204" si="2">+H141+F141+D141+B141</f>
        <v>315.12190999699999</v>
      </c>
      <c r="K141" s="20">
        <v>5.3501182456096125E-5</v>
      </c>
    </row>
    <row r="142" spans="1:11" x14ac:dyDescent="0.25">
      <c r="A142" s="19" t="s">
        <v>38</v>
      </c>
      <c r="B142" s="23">
        <v>0</v>
      </c>
      <c r="C142" s="20">
        <v>0</v>
      </c>
      <c r="D142" s="23">
        <v>3.8058878321000003</v>
      </c>
      <c r="E142" s="20">
        <v>1.2527008426921742E-5</v>
      </c>
      <c r="F142" s="23">
        <v>70.776380196099993</v>
      </c>
      <c r="G142" s="20">
        <v>1.502224372891529E-5</v>
      </c>
      <c r="H142" s="23">
        <v>1329.5632499999999</v>
      </c>
      <c r="I142" s="20">
        <v>1.5550393976022008E-3</v>
      </c>
      <c r="J142" s="23">
        <f t="shared" si="2"/>
        <v>1404.1455180282001</v>
      </c>
      <c r="K142" s="20">
        <v>2.3839486615085423E-4</v>
      </c>
    </row>
    <row r="143" spans="1:11" x14ac:dyDescent="0.25">
      <c r="A143" s="21" t="s">
        <v>48</v>
      </c>
      <c r="B143" s="23">
        <v>0</v>
      </c>
      <c r="C143" s="20">
        <v>0</v>
      </c>
      <c r="D143" s="23">
        <v>2.4438116743</v>
      </c>
      <c r="E143" s="20">
        <v>8.0437602967594378E-6</v>
      </c>
      <c r="F143" s="23">
        <v>30.007853318799999</v>
      </c>
      <c r="G143" s="20">
        <v>6.3691486494161349E-6</v>
      </c>
      <c r="H143" s="23">
        <v>1329.5632499999999</v>
      </c>
      <c r="I143" s="20">
        <v>1.5550393976022008E-3</v>
      </c>
      <c r="J143" s="23">
        <f t="shared" si="2"/>
        <v>1362.0149149930999</v>
      </c>
      <c r="K143" s="20">
        <v>2.3124196116881818E-4</v>
      </c>
    </row>
    <row r="144" spans="1:11" x14ac:dyDescent="0.25">
      <c r="A144" s="19" t="s">
        <v>332</v>
      </c>
      <c r="B144" s="23">
        <v>0</v>
      </c>
      <c r="C144" s="20">
        <v>0</v>
      </c>
      <c r="D144" s="23">
        <v>9277.2651139510017</v>
      </c>
      <c r="E144" s="20">
        <v>3.0535944144503543E-2</v>
      </c>
      <c r="F144" s="23">
        <v>75355.02644408241</v>
      </c>
      <c r="G144" s="20">
        <v>1.5994058615394401E-2</v>
      </c>
      <c r="H144" s="23">
        <v>1618.5875284597998</v>
      </c>
      <c r="I144" s="20">
        <v>1.8930783287087411E-3</v>
      </c>
      <c r="J144" s="23">
        <f t="shared" si="2"/>
        <v>86250.879086493209</v>
      </c>
      <c r="K144" s="20">
        <v>1.4643615288600814E-2</v>
      </c>
    </row>
    <row r="145" spans="1:11" x14ac:dyDescent="0.25">
      <c r="A145" s="21" t="s">
        <v>46</v>
      </c>
      <c r="B145" s="23">
        <v>0</v>
      </c>
      <c r="C145" s="20">
        <v>0</v>
      </c>
      <c r="D145" s="23">
        <v>9277.2651139510017</v>
      </c>
      <c r="E145" s="20">
        <v>3.0535944144503543E-2</v>
      </c>
      <c r="F145" s="23">
        <v>75355.02644408241</v>
      </c>
      <c r="G145" s="20">
        <v>1.5994058615394401E-2</v>
      </c>
      <c r="H145" s="23">
        <v>1618.5875284597998</v>
      </c>
      <c r="I145" s="20">
        <v>1.8930783287087411E-3</v>
      </c>
      <c r="J145" s="23">
        <f t="shared" si="2"/>
        <v>86250.879086493209</v>
      </c>
      <c r="K145" s="20">
        <v>1.4643615288600814E-2</v>
      </c>
    </row>
    <row r="146" spans="1:11" x14ac:dyDescent="0.25">
      <c r="A146" s="19" t="s">
        <v>333</v>
      </c>
      <c r="B146" s="23">
        <v>0</v>
      </c>
      <c r="C146" s="20">
        <v>0</v>
      </c>
      <c r="D146" s="23">
        <v>5875.5624866768003</v>
      </c>
      <c r="E146" s="20">
        <v>1.9339303739514833E-2</v>
      </c>
      <c r="F146" s="23">
        <v>31318.7503526728</v>
      </c>
      <c r="G146" s="20">
        <v>6.6473857490217808E-3</v>
      </c>
      <c r="H146" s="23">
        <v>12352.3518427325</v>
      </c>
      <c r="I146" s="20">
        <v>1.444714553331192E-2</v>
      </c>
      <c r="J146" s="23">
        <f t="shared" si="2"/>
        <v>49546.664682082097</v>
      </c>
      <c r="K146" s="20">
        <v>8.4119988587030466E-3</v>
      </c>
    </row>
    <row r="147" spans="1:11" x14ac:dyDescent="0.25">
      <c r="A147" s="21" t="s">
        <v>46</v>
      </c>
      <c r="B147" s="23">
        <v>0</v>
      </c>
      <c r="C147" s="20">
        <v>0</v>
      </c>
      <c r="D147" s="23">
        <v>5875.5624866768003</v>
      </c>
      <c r="E147" s="20">
        <v>1.9339303739514833E-2</v>
      </c>
      <c r="F147" s="23">
        <v>31318.7503526728</v>
      </c>
      <c r="G147" s="20">
        <v>6.6473857490217808E-3</v>
      </c>
      <c r="H147" s="23">
        <v>12352.3518427325</v>
      </c>
      <c r="I147" s="20">
        <v>1.444714553331192E-2</v>
      </c>
      <c r="J147" s="23">
        <f t="shared" si="2"/>
        <v>49546.664682082097</v>
      </c>
      <c r="K147" s="20">
        <v>8.4119988587030466E-3</v>
      </c>
    </row>
    <row r="148" spans="1:11" x14ac:dyDescent="0.25">
      <c r="A148" s="21" t="s">
        <v>350</v>
      </c>
      <c r="B148" s="23">
        <v>0</v>
      </c>
      <c r="C148" s="20">
        <v>0</v>
      </c>
      <c r="D148" s="23">
        <v>527.01340949999997</v>
      </c>
      <c r="E148" s="20">
        <v>1.7346547542008044E-3</v>
      </c>
      <c r="F148" s="23">
        <v>49507.050050999998</v>
      </c>
      <c r="G148" s="20">
        <v>1.0507841318037775E-2</v>
      </c>
      <c r="H148" s="23">
        <v>0</v>
      </c>
      <c r="I148" s="20"/>
      <c r="J148" s="23">
        <f t="shared" si="2"/>
        <v>50034.063460500001</v>
      </c>
      <c r="K148" s="20">
        <v>8.494749090107976E-3</v>
      </c>
    </row>
    <row r="149" spans="1:11" x14ac:dyDescent="0.25">
      <c r="A149" s="19" t="s">
        <v>38</v>
      </c>
      <c r="B149" s="23">
        <v>0</v>
      </c>
      <c r="C149" s="20">
        <v>0</v>
      </c>
      <c r="D149" s="23">
        <v>527.01340949999997</v>
      </c>
      <c r="E149" s="20">
        <v>1.7346547542008044E-3</v>
      </c>
      <c r="F149" s="23">
        <v>49507.050050999998</v>
      </c>
      <c r="G149" s="20">
        <v>1.0507841318037775E-2</v>
      </c>
      <c r="H149" s="23">
        <v>29119.388455935001</v>
      </c>
      <c r="I149" s="20">
        <v>3.4057647338749504E-2</v>
      </c>
      <c r="J149" s="23">
        <f t="shared" si="2"/>
        <v>79153.451916434991</v>
      </c>
      <c r="K149" s="20">
        <v>1.3438618955601457E-2</v>
      </c>
    </row>
    <row r="150" spans="1:11" x14ac:dyDescent="0.25">
      <c r="A150" s="21" t="s">
        <v>393</v>
      </c>
      <c r="B150" s="23">
        <v>0</v>
      </c>
      <c r="C150" s="20">
        <v>0</v>
      </c>
      <c r="D150" s="23">
        <v>1127.564012325</v>
      </c>
      <c r="E150" s="20">
        <v>3.711355801175863E-3</v>
      </c>
      <c r="F150" s="23">
        <v>817.07537124999999</v>
      </c>
      <c r="G150" s="20">
        <v>1.7342375150866785E-4</v>
      </c>
      <c r="H150" s="23">
        <v>29119.388455935001</v>
      </c>
      <c r="I150" s="20">
        <v>3.4057647338749504E-2</v>
      </c>
      <c r="J150" s="23">
        <f t="shared" si="2"/>
        <v>31064.027839510003</v>
      </c>
      <c r="K150" s="20">
        <v>5.2740294106452213E-3</v>
      </c>
    </row>
    <row r="151" spans="1:11" x14ac:dyDescent="0.25">
      <c r="A151" s="18" t="s">
        <v>46</v>
      </c>
      <c r="B151" s="22">
        <v>0</v>
      </c>
      <c r="C151" s="17">
        <v>0</v>
      </c>
      <c r="D151" s="22">
        <v>1127.564012325</v>
      </c>
      <c r="E151" s="17">
        <v>3.711355801175863E-3</v>
      </c>
      <c r="F151" s="22">
        <v>817.07537124999999</v>
      </c>
      <c r="G151" s="17">
        <v>1.7342375150866785E-4</v>
      </c>
      <c r="H151" s="22">
        <v>0</v>
      </c>
      <c r="I151" s="17"/>
      <c r="J151" s="22">
        <f t="shared" si="2"/>
        <v>1944.639383575</v>
      </c>
      <c r="K151" s="17">
        <v>3.3015954515173783E-4</v>
      </c>
    </row>
    <row r="152" spans="1:11" x14ac:dyDescent="0.25">
      <c r="A152" s="19" t="s">
        <v>49</v>
      </c>
      <c r="B152" s="23">
        <v>0</v>
      </c>
      <c r="C152" s="20">
        <v>0</v>
      </c>
      <c r="D152" s="23">
        <v>0</v>
      </c>
      <c r="E152" s="20">
        <v>0</v>
      </c>
      <c r="F152" s="23">
        <v>6954.3231618</v>
      </c>
      <c r="G152" s="20">
        <v>1.476050869184703E-3</v>
      </c>
      <c r="H152" s="23">
        <v>3389.6796948000001</v>
      </c>
      <c r="I152" s="20">
        <v>3.9645240425126094E-3</v>
      </c>
      <c r="J152" s="23">
        <f t="shared" si="2"/>
        <v>10344.0028566</v>
      </c>
      <c r="K152" s="20">
        <v>1.7561977336409415E-3</v>
      </c>
    </row>
    <row r="153" spans="1:11" x14ac:dyDescent="0.25">
      <c r="A153" s="21" t="s">
        <v>412</v>
      </c>
      <c r="B153" s="23">
        <v>0</v>
      </c>
      <c r="C153" s="20">
        <v>0</v>
      </c>
      <c r="D153" s="23">
        <v>0</v>
      </c>
      <c r="E153" s="20">
        <v>0</v>
      </c>
      <c r="F153" s="23">
        <v>6954.3231618</v>
      </c>
      <c r="G153" s="20">
        <v>1.476050869184703E-3</v>
      </c>
      <c r="H153" s="23">
        <v>3389.6796948000001</v>
      </c>
      <c r="I153" s="20">
        <v>3.9645240425126094E-3</v>
      </c>
      <c r="J153" s="23">
        <f t="shared" si="2"/>
        <v>10344.0028566</v>
      </c>
      <c r="K153" s="20">
        <v>1.7561977336409415E-3</v>
      </c>
    </row>
    <row r="154" spans="1:11" x14ac:dyDescent="0.25">
      <c r="A154" s="18" t="s">
        <v>410</v>
      </c>
      <c r="B154" s="22">
        <v>0</v>
      </c>
      <c r="C154" s="17">
        <v>0</v>
      </c>
      <c r="D154" s="22">
        <v>0</v>
      </c>
      <c r="E154" s="17">
        <v>0</v>
      </c>
      <c r="F154" s="22">
        <v>6954.3231618</v>
      </c>
      <c r="G154" s="17">
        <v>1.476050869184703E-3</v>
      </c>
      <c r="H154" s="22">
        <v>3389.6796948000001</v>
      </c>
      <c r="I154" s="17">
        <v>3.9645240425126094E-3</v>
      </c>
      <c r="J154" s="22">
        <f t="shared" si="2"/>
        <v>10344.0028566</v>
      </c>
      <c r="K154" s="17">
        <v>1.7561977336409415E-3</v>
      </c>
    </row>
    <row r="155" spans="1:11" x14ac:dyDescent="0.25">
      <c r="A155" s="19" t="s">
        <v>50</v>
      </c>
      <c r="B155" s="23">
        <v>0</v>
      </c>
      <c r="C155" s="20">
        <v>0</v>
      </c>
      <c r="D155" s="23">
        <v>18716.799716652898</v>
      </c>
      <c r="E155" s="20">
        <v>6.160599526816446E-2</v>
      </c>
      <c r="F155" s="23">
        <v>150866.86909068679</v>
      </c>
      <c r="G155" s="20">
        <v>3.2021401374572378E-2</v>
      </c>
      <c r="H155" s="23">
        <v>17139.137756796597</v>
      </c>
      <c r="I155" s="20">
        <v>2.0045706327058994E-2</v>
      </c>
      <c r="J155" s="23">
        <f t="shared" si="2"/>
        <v>186722.80656413629</v>
      </c>
      <c r="K155" s="20">
        <v>3.1701670451278065E-2</v>
      </c>
    </row>
    <row r="156" spans="1:11" x14ac:dyDescent="0.25">
      <c r="A156" s="21" t="s">
        <v>99</v>
      </c>
      <c r="B156" s="23">
        <v>0</v>
      </c>
      <c r="C156" s="20">
        <v>0</v>
      </c>
      <c r="D156" s="23">
        <v>2522.2141263635999</v>
      </c>
      <c r="E156" s="20">
        <v>8.301820497432803E-3</v>
      </c>
      <c r="F156" s="23">
        <v>21567.505117939203</v>
      </c>
      <c r="G156" s="20">
        <v>4.5776898678432784E-3</v>
      </c>
      <c r="H156" s="23">
        <v>0</v>
      </c>
      <c r="I156" s="20"/>
      <c r="J156" s="23">
        <f t="shared" si="2"/>
        <v>24089.719244302803</v>
      </c>
      <c r="K156" s="20">
        <v>4.089936065117923E-3</v>
      </c>
    </row>
    <row r="157" spans="1:11" x14ac:dyDescent="0.25">
      <c r="A157" s="19" t="s">
        <v>51</v>
      </c>
      <c r="B157" s="23">
        <v>0</v>
      </c>
      <c r="C157" s="20">
        <v>0</v>
      </c>
      <c r="D157" s="23">
        <v>2522.2141263635999</v>
      </c>
      <c r="E157" s="20">
        <v>8.301820497432803E-3</v>
      </c>
      <c r="F157" s="23">
        <v>21567.505117939203</v>
      </c>
      <c r="G157" s="20">
        <v>4.5776898678432784E-3</v>
      </c>
      <c r="H157" s="23">
        <v>0</v>
      </c>
      <c r="I157" s="20"/>
      <c r="J157" s="23">
        <f t="shared" si="2"/>
        <v>24089.719244302803</v>
      </c>
      <c r="K157" s="20">
        <v>4.089936065117923E-3</v>
      </c>
    </row>
    <row r="158" spans="1:11" x14ac:dyDescent="0.25">
      <c r="A158" s="21" t="s">
        <v>100</v>
      </c>
      <c r="B158" s="23">
        <v>0</v>
      </c>
      <c r="C158" s="20">
        <v>0</v>
      </c>
      <c r="D158" s="23">
        <v>711.13165500399998</v>
      </c>
      <c r="E158" s="20">
        <v>2.3406765064777255E-3</v>
      </c>
      <c r="F158" s="23">
        <v>14151.519934579599</v>
      </c>
      <c r="G158" s="20">
        <v>3.0036515148534307E-3</v>
      </c>
      <c r="H158" s="23">
        <v>1647.1601410067999</v>
      </c>
      <c r="I158" s="20">
        <v>1.9264964742561667E-3</v>
      </c>
      <c r="J158" s="23">
        <f t="shared" si="2"/>
        <v>16509.811730590398</v>
      </c>
      <c r="K158" s="20">
        <v>2.8030245492054874E-3</v>
      </c>
    </row>
    <row r="159" spans="1:11" x14ac:dyDescent="0.25">
      <c r="A159" s="19" t="s">
        <v>51</v>
      </c>
      <c r="B159" s="23">
        <v>0</v>
      </c>
      <c r="C159" s="20">
        <v>0</v>
      </c>
      <c r="D159" s="23">
        <v>711.13165500399998</v>
      </c>
      <c r="E159" s="20">
        <v>2.3406765064777255E-3</v>
      </c>
      <c r="F159" s="23">
        <v>14151.519934579599</v>
      </c>
      <c r="G159" s="20">
        <v>3.0036515148534307E-3</v>
      </c>
      <c r="H159" s="23">
        <v>1647.1601410067999</v>
      </c>
      <c r="I159" s="20">
        <v>1.9264964742561667E-3</v>
      </c>
      <c r="J159" s="23">
        <f t="shared" si="2"/>
        <v>16509.811730590398</v>
      </c>
      <c r="K159" s="20">
        <v>2.8030245492054874E-3</v>
      </c>
    </row>
    <row r="160" spans="1:11" x14ac:dyDescent="0.25">
      <c r="A160" s="21" t="s">
        <v>101</v>
      </c>
      <c r="B160" s="23">
        <v>0</v>
      </c>
      <c r="C160" s="20">
        <v>0</v>
      </c>
      <c r="D160" s="23">
        <v>830.36930700000005</v>
      </c>
      <c r="E160" s="20">
        <v>2.7331450019394193E-3</v>
      </c>
      <c r="F160" s="23">
        <v>12732.329373999999</v>
      </c>
      <c r="G160" s="20">
        <v>2.7024291799482973E-3</v>
      </c>
      <c r="H160" s="23">
        <v>1600.046223759</v>
      </c>
      <c r="I160" s="20">
        <v>1.8713926666744671E-3</v>
      </c>
      <c r="J160" s="23">
        <f t="shared" si="2"/>
        <v>15162.744904759</v>
      </c>
      <c r="K160" s="20">
        <v>2.5743204643957512E-3</v>
      </c>
    </row>
    <row r="161" spans="1:11" x14ac:dyDescent="0.25">
      <c r="A161" s="19" t="s">
        <v>51</v>
      </c>
      <c r="B161" s="23">
        <v>0</v>
      </c>
      <c r="C161" s="20">
        <v>0</v>
      </c>
      <c r="D161" s="23">
        <v>830.36930700000005</v>
      </c>
      <c r="E161" s="20">
        <v>2.7331450019394193E-3</v>
      </c>
      <c r="F161" s="23">
        <v>12732.329373999999</v>
      </c>
      <c r="G161" s="20">
        <v>2.7024291799482973E-3</v>
      </c>
      <c r="H161" s="23">
        <v>1600.046223759</v>
      </c>
      <c r="I161" s="20">
        <v>1.8713926666744671E-3</v>
      </c>
      <c r="J161" s="23">
        <f t="shared" si="2"/>
        <v>15162.744904759</v>
      </c>
      <c r="K161" s="20">
        <v>2.5743204643957512E-3</v>
      </c>
    </row>
    <row r="162" spans="1:11" x14ac:dyDescent="0.25">
      <c r="A162" s="21" t="s">
        <v>102</v>
      </c>
      <c r="B162" s="23">
        <v>0</v>
      </c>
      <c r="C162" s="20">
        <v>0</v>
      </c>
      <c r="D162" s="23">
        <v>1543.7217404269002</v>
      </c>
      <c r="E162" s="20">
        <v>5.0811311589495003E-3</v>
      </c>
      <c r="F162" s="23">
        <v>13173.9929708205</v>
      </c>
      <c r="G162" s="20">
        <v>2.7961720102434324E-3</v>
      </c>
      <c r="H162" s="23">
        <v>968.76419149999992</v>
      </c>
      <c r="I162" s="20">
        <v>1.133053643569603E-3</v>
      </c>
      <c r="J162" s="23">
        <f t="shared" si="2"/>
        <v>15686.4789027474</v>
      </c>
      <c r="K162" s="20">
        <v>2.6632396645399265E-3</v>
      </c>
    </row>
    <row r="163" spans="1:11" x14ac:dyDescent="0.25">
      <c r="A163" s="19" t="s">
        <v>51</v>
      </c>
      <c r="B163" s="23">
        <v>0</v>
      </c>
      <c r="C163" s="20">
        <v>0</v>
      </c>
      <c r="D163" s="23">
        <v>1543.7217404269002</v>
      </c>
      <c r="E163" s="20">
        <v>5.0811311589495003E-3</v>
      </c>
      <c r="F163" s="23">
        <v>13173.9929708205</v>
      </c>
      <c r="G163" s="20">
        <v>2.7961720102434324E-3</v>
      </c>
      <c r="H163" s="23">
        <v>968.76419149999992</v>
      </c>
      <c r="I163" s="20">
        <v>1.133053643569603E-3</v>
      </c>
      <c r="J163" s="23">
        <f t="shared" si="2"/>
        <v>15686.4789027474</v>
      </c>
      <c r="K163" s="20">
        <v>2.6632396645399265E-3</v>
      </c>
    </row>
    <row r="164" spans="1:11" x14ac:dyDescent="0.25">
      <c r="A164" s="21" t="s">
        <v>103</v>
      </c>
      <c r="B164" s="23">
        <v>0</v>
      </c>
      <c r="C164" s="20">
        <v>0</v>
      </c>
      <c r="D164" s="23">
        <v>4103.7172711494004</v>
      </c>
      <c r="E164" s="20">
        <v>1.3507308440308783E-2</v>
      </c>
      <c r="F164" s="23">
        <v>30771.152128257901</v>
      </c>
      <c r="G164" s="20">
        <v>6.531158358331699E-3</v>
      </c>
      <c r="H164" s="23">
        <v>2567.2396558522</v>
      </c>
      <c r="I164" s="20">
        <v>3.0026091710468727E-3</v>
      </c>
      <c r="J164" s="23">
        <f t="shared" si="2"/>
        <v>37442.109055259498</v>
      </c>
      <c r="K164" s="20">
        <v>6.3568956792803078E-3</v>
      </c>
    </row>
    <row r="165" spans="1:11" x14ac:dyDescent="0.25">
      <c r="A165" s="19" t="s">
        <v>51</v>
      </c>
      <c r="B165" s="23">
        <v>0</v>
      </c>
      <c r="C165" s="20">
        <v>0</v>
      </c>
      <c r="D165" s="23">
        <v>4103.7172711494004</v>
      </c>
      <c r="E165" s="20">
        <v>1.3507308440308783E-2</v>
      </c>
      <c r="F165" s="23">
        <v>30771.152128257901</v>
      </c>
      <c r="G165" s="20">
        <v>6.531158358331699E-3</v>
      </c>
      <c r="H165" s="23">
        <v>2567.2396558522</v>
      </c>
      <c r="I165" s="20">
        <v>3.0026091710468727E-3</v>
      </c>
      <c r="J165" s="23">
        <f t="shared" si="2"/>
        <v>37442.109055259498</v>
      </c>
      <c r="K165" s="20">
        <v>6.3568956792803078E-3</v>
      </c>
    </row>
    <row r="166" spans="1:11" x14ac:dyDescent="0.25">
      <c r="A166" s="21" t="s">
        <v>104</v>
      </c>
      <c r="B166" s="23">
        <v>0</v>
      </c>
      <c r="C166" s="20">
        <v>0</v>
      </c>
      <c r="D166" s="23">
        <v>743.93180564620002</v>
      </c>
      <c r="E166" s="20">
        <v>2.4486375872099508E-3</v>
      </c>
      <c r="F166" s="23">
        <v>10415.045279047501</v>
      </c>
      <c r="G166" s="20">
        <v>2.210587037597063E-3</v>
      </c>
      <c r="H166" s="23">
        <v>5079.1910487177001</v>
      </c>
      <c r="I166" s="20">
        <v>5.9405539290473481E-3</v>
      </c>
      <c r="J166" s="23">
        <f t="shared" si="2"/>
        <v>16238.1681334114</v>
      </c>
      <c r="K166" s="20">
        <v>2.7569050849770489E-3</v>
      </c>
    </row>
    <row r="167" spans="1:11" x14ac:dyDescent="0.25">
      <c r="A167" s="19" t="s">
        <v>51</v>
      </c>
      <c r="B167" s="23">
        <v>0</v>
      </c>
      <c r="C167" s="20">
        <v>0</v>
      </c>
      <c r="D167" s="23">
        <v>743.93180564620002</v>
      </c>
      <c r="E167" s="20">
        <v>2.4486375872099508E-3</v>
      </c>
      <c r="F167" s="23">
        <v>10415.045279047501</v>
      </c>
      <c r="G167" s="20">
        <v>2.210587037597063E-3</v>
      </c>
      <c r="H167" s="23">
        <v>5079.1910487177001</v>
      </c>
      <c r="I167" s="20">
        <v>5.9405539290473481E-3</v>
      </c>
      <c r="J167" s="23">
        <f t="shared" si="2"/>
        <v>16238.1681334114</v>
      </c>
      <c r="K167" s="20">
        <v>2.7569050849770489E-3</v>
      </c>
    </row>
    <row r="168" spans="1:11" x14ac:dyDescent="0.25">
      <c r="A168" s="21" t="s">
        <v>105</v>
      </c>
      <c r="B168" s="23">
        <v>0</v>
      </c>
      <c r="C168" s="20">
        <v>0</v>
      </c>
      <c r="D168" s="23">
        <v>7844.4110975579997</v>
      </c>
      <c r="E168" s="20">
        <v>2.5819732020091104E-2</v>
      </c>
      <c r="F168" s="23">
        <v>46733.865693276894</v>
      </c>
      <c r="G168" s="20">
        <v>9.9192346216864496E-3</v>
      </c>
      <c r="H168" s="23">
        <v>743.93180564620002</v>
      </c>
      <c r="I168" s="20">
        <v>8.7009269164831701E-4</v>
      </c>
      <c r="J168" s="23">
        <f t="shared" si="2"/>
        <v>55322.20859648109</v>
      </c>
      <c r="K168" s="20">
        <v>9.3925667562205443E-3</v>
      </c>
    </row>
    <row r="169" spans="1:11" x14ac:dyDescent="0.25">
      <c r="A169" s="19" t="s">
        <v>51</v>
      </c>
      <c r="B169" s="23">
        <v>0</v>
      </c>
      <c r="C169" s="20">
        <v>0</v>
      </c>
      <c r="D169" s="23">
        <v>7844.4110975579997</v>
      </c>
      <c r="E169" s="20">
        <v>2.5819732020091104E-2</v>
      </c>
      <c r="F169" s="23">
        <v>46733.865693276894</v>
      </c>
      <c r="G169" s="20">
        <v>9.9192346216864496E-3</v>
      </c>
      <c r="H169" s="23">
        <v>743.93180564620002</v>
      </c>
      <c r="I169" s="20">
        <v>8.7009269164831701E-4</v>
      </c>
      <c r="J169" s="23">
        <f t="shared" si="2"/>
        <v>55322.20859648109</v>
      </c>
      <c r="K169" s="20">
        <v>9.3925667562205443E-3</v>
      </c>
    </row>
    <row r="170" spans="1:11" x14ac:dyDescent="0.25">
      <c r="A170" s="21" t="s">
        <v>106</v>
      </c>
      <c r="B170" s="23">
        <v>0</v>
      </c>
      <c r="C170" s="20">
        <v>0</v>
      </c>
      <c r="D170" s="23">
        <v>417.30271350480001</v>
      </c>
      <c r="E170" s="20">
        <v>1.3735440557551839E-3</v>
      </c>
      <c r="F170" s="23">
        <v>1321.4585927651999</v>
      </c>
      <c r="G170" s="20">
        <v>2.8047878406872972E-4</v>
      </c>
      <c r="H170" s="23">
        <v>4532.8046903146997</v>
      </c>
      <c r="I170" s="20">
        <v>5.3015077508162187E-3</v>
      </c>
      <c r="J170" s="23">
        <f t="shared" si="2"/>
        <v>6271.565996584699</v>
      </c>
      <c r="K170" s="20">
        <v>1.0647821875410717E-3</v>
      </c>
    </row>
    <row r="171" spans="1:11" x14ac:dyDescent="0.25">
      <c r="A171" s="16" t="s">
        <v>51</v>
      </c>
      <c r="B171" s="22">
        <v>0</v>
      </c>
      <c r="C171" s="17">
        <v>0</v>
      </c>
      <c r="D171" s="22">
        <v>417.30271350480001</v>
      </c>
      <c r="E171" s="17">
        <v>1.3735440557551839E-3</v>
      </c>
      <c r="F171" s="22">
        <v>1321.4585927651999</v>
      </c>
      <c r="G171" s="17">
        <v>2.8047878406872972E-4</v>
      </c>
      <c r="H171" s="22">
        <v>4532.8046903146997</v>
      </c>
      <c r="I171" s="17">
        <v>5.3015077508162187E-3</v>
      </c>
      <c r="J171" s="22">
        <f t="shared" si="2"/>
        <v>6271.565996584699</v>
      </c>
      <c r="K171" s="17">
        <v>1.0647821875410717E-3</v>
      </c>
    </row>
    <row r="172" spans="1:11" x14ac:dyDescent="0.25">
      <c r="A172" s="18" t="s">
        <v>391</v>
      </c>
      <c r="B172" s="22">
        <v>0</v>
      </c>
      <c r="C172" s="17">
        <v>0</v>
      </c>
      <c r="D172" s="22">
        <v>79016.781142643027</v>
      </c>
      <c r="E172" s="17">
        <v>0.26008225331642193</v>
      </c>
      <c r="F172" s="22">
        <v>2035215.9621575829</v>
      </c>
      <c r="G172" s="17">
        <v>0.43197335240655249</v>
      </c>
      <c r="H172" s="22">
        <v>515297.93994202069</v>
      </c>
      <c r="I172" s="17">
        <v>0.60268557972935455</v>
      </c>
      <c r="J172" s="22">
        <f t="shared" si="2"/>
        <v>2629530.683242247</v>
      </c>
      <c r="K172" s="17">
        <v>0.44643992180482117</v>
      </c>
    </row>
    <row r="173" spans="1:11" x14ac:dyDescent="0.25">
      <c r="A173" s="19" t="s">
        <v>37</v>
      </c>
      <c r="B173" s="23">
        <v>0</v>
      </c>
      <c r="C173" s="20">
        <v>0</v>
      </c>
      <c r="D173" s="23">
        <v>466.62831499999999</v>
      </c>
      <c r="E173" s="20">
        <v>1.5358983480655828E-3</v>
      </c>
      <c r="F173" s="23">
        <v>16302.263141699999</v>
      </c>
      <c r="G173" s="20">
        <v>3.4601454548677849E-3</v>
      </c>
      <c r="H173" s="23">
        <v>5519.6961873500004</v>
      </c>
      <c r="I173" s="20">
        <v>6.4557628485323341E-3</v>
      </c>
      <c r="J173" s="23">
        <f t="shared" si="2"/>
        <v>22288.58764405</v>
      </c>
      <c r="K173" s="20">
        <v>3.7841411733140397E-3</v>
      </c>
    </row>
    <row r="174" spans="1:11" x14ac:dyDescent="0.25">
      <c r="A174" s="21" t="s">
        <v>107</v>
      </c>
      <c r="B174" s="23">
        <v>0</v>
      </c>
      <c r="C174" s="20">
        <v>0</v>
      </c>
      <c r="D174" s="23">
        <v>466.62831499999999</v>
      </c>
      <c r="E174" s="20">
        <v>1.5358983480655828E-3</v>
      </c>
      <c r="F174" s="23">
        <v>16302.263141699999</v>
      </c>
      <c r="G174" s="20">
        <v>3.4601454548677849E-3</v>
      </c>
      <c r="H174" s="23">
        <v>5519.6961873500004</v>
      </c>
      <c r="I174" s="20">
        <v>6.4557628485323341E-3</v>
      </c>
      <c r="J174" s="23">
        <f t="shared" si="2"/>
        <v>22288.58764405</v>
      </c>
      <c r="K174" s="20">
        <v>3.7841411733140397E-3</v>
      </c>
    </row>
    <row r="175" spans="1:11" x14ac:dyDescent="0.25">
      <c r="A175" s="18" t="s">
        <v>411</v>
      </c>
      <c r="B175" s="22">
        <v>0</v>
      </c>
      <c r="C175" s="17">
        <v>0</v>
      </c>
      <c r="D175" s="22">
        <v>466.62831499999999</v>
      </c>
      <c r="E175" s="17">
        <v>1.5358983480655828E-3</v>
      </c>
      <c r="F175" s="22">
        <v>16302.263141699999</v>
      </c>
      <c r="G175" s="17">
        <v>3.4601454548677849E-3</v>
      </c>
      <c r="H175" s="22">
        <v>5519.6961873500004</v>
      </c>
      <c r="I175" s="17">
        <v>6.4557628485323341E-3</v>
      </c>
      <c r="J175" s="22">
        <f t="shared" si="2"/>
        <v>22288.58764405</v>
      </c>
      <c r="K175" s="17">
        <v>3.7841411733140397E-3</v>
      </c>
    </row>
    <row r="176" spans="1:11" x14ac:dyDescent="0.25">
      <c r="A176" s="19" t="s">
        <v>44</v>
      </c>
      <c r="B176" s="23">
        <v>0</v>
      </c>
      <c r="C176" s="20">
        <v>0</v>
      </c>
      <c r="D176" s="23">
        <v>4942.0024098999002</v>
      </c>
      <c r="E176" s="20">
        <v>1.6266508254008088E-2</v>
      </c>
      <c r="F176" s="23">
        <v>28568.386024006501</v>
      </c>
      <c r="G176" s="20">
        <v>6.0636225899839257E-3</v>
      </c>
      <c r="H176" s="23">
        <v>2626.9780251960001</v>
      </c>
      <c r="I176" s="20">
        <v>3.0724783689794425E-3</v>
      </c>
      <c r="J176" s="23">
        <f t="shared" si="2"/>
        <v>36137.366459102399</v>
      </c>
      <c r="K176" s="20">
        <v>6.1353773732510447E-3</v>
      </c>
    </row>
    <row r="177" spans="1:11" x14ac:dyDescent="0.25">
      <c r="A177" s="21" t="s">
        <v>84</v>
      </c>
      <c r="B177" s="23">
        <v>0</v>
      </c>
      <c r="C177" s="20">
        <v>0</v>
      </c>
      <c r="D177" s="23">
        <v>4942.0024098999002</v>
      </c>
      <c r="E177" s="20">
        <v>1.6266508254008088E-2</v>
      </c>
      <c r="F177" s="23">
        <v>28568.386024006501</v>
      </c>
      <c r="G177" s="20">
        <v>6.0636225899839257E-3</v>
      </c>
      <c r="H177" s="23">
        <v>2626.9780251960001</v>
      </c>
      <c r="I177" s="20">
        <v>3.0724783689794425E-3</v>
      </c>
      <c r="J177" s="23">
        <f t="shared" si="2"/>
        <v>36137.366459102399</v>
      </c>
      <c r="K177" s="20">
        <v>6.1353773732510447E-3</v>
      </c>
    </row>
    <row r="178" spans="1:11" x14ac:dyDescent="0.25">
      <c r="A178" s="19" t="s">
        <v>351</v>
      </c>
      <c r="B178" s="23">
        <v>0</v>
      </c>
      <c r="C178" s="20">
        <v>0</v>
      </c>
      <c r="D178" s="23">
        <v>4942.0024098999002</v>
      </c>
      <c r="E178" s="20">
        <v>1.6266508254008088E-2</v>
      </c>
      <c r="F178" s="23">
        <v>28568.386024006501</v>
      </c>
      <c r="G178" s="20">
        <v>6.0636225899839257E-3</v>
      </c>
      <c r="H178" s="23">
        <v>2626.9780251960001</v>
      </c>
      <c r="I178" s="20">
        <v>3.0724783689794425E-3</v>
      </c>
      <c r="J178" s="23">
        <f t="shared" si="2"/>
        <v>36137.366459102399</v>
      </c>
      <c r="K178" s="20">
        <v>6.1353773732510447E-3</v>
      </c>
    </row>
    <row r="179" spans="1:11" x14ac:dyDescent="0.25">
      <c r="A179" s="21" t="s">
        <v>49</v>
      </c>
      <c r="B179" s="23">
        <v>0</v>
      </c>
      <c r="C179" s="20">
        <v>0</v>
      </c>
      <c r="D179" s="23">
        <v>73608.15041774312</v>
      </c>
      <c r="E179" s="20">
        <v>0.24227984671434824</v>
      </c>
      <c r="F179" s="23">
        <v>1990345.3129918762</v>
      </c>
      <c r="G179" s="20">
        <v>0.42244958436170077</v>
      </c>
      <c r="H179" s="23">
        <v>507151.26572947478</v>
      </c>
      <c r="I179" s="20">
        <v>0.59315733851184271</v>
      </c>
      <c r="J179" s="23">
        <f t="shared" si="2"/>
        <v>2571104.7291390942</v>
      </c>
      <c r="K179" s="20">
        <v>0.43652040325825603</v>
      </c>
    </row>
    <row r="180" spans="1:11" x14ac:dyDescent="0.25">
      <c r="A180" s="19" t="s">
        <v>108</v>
      </c>
      <c r="B180" s="23">
        <v>0</v>
      </c>
      <c r="C180" s="20">
        <v>0</v>
      </c>
      <c r="D180" s="23">
        <v>1148.1598958733</v>
      </c>
      <c r="E180" s="20">
        <v>3.7791467656371285E-3</v>
      </c>
      <c r="F180" s="23">
        <v>34048.344570728201</v>
      </c>
      <c r="G180" s="20">
        <v>7.2267404646918212E-3</v>
      </c>
      <c r="H180" s="23">
        <v>11551.850118161899</v>
      </c>
      <c r="I180" s="20">
        <v>1.3510889420971429E-2</v>
      </c>
      <c r="J180" s="23">
        <f t="shared" si="2"/>
        <v>46748.354584763401</v>
      </c>
      <c r="K180" s="20">
        <v>7.9369036833570709E-3</v>
      </c>
    </row>
    <row r="181" spans="1:11" x14ac:dyDescent="0.25">
      <c r="A181" s="21" t="s">
        <v>52</v>
      </c>
      <c r="B181" s="23">
        <v>0</v>
      </c>
      <c r="C181" s="20">
        <v>0</v>
      </c>
      <c r="D181" s="23">
        <v>1148.1598958733</v>
      </c>
      <c r="E181" s="20">
        <v>3.7791467656371285E-3</v>
      </c>
      <c r="F181" s="23">
        <v>34048.344570728201</v>
      </c>
      <c r="G181" s="20">
        <v>7.2267404646918212E-3</v>
      </c>
      <c r="H181" s="23">
        <v>11551.850118161899</v>
      </c>
      <c r="I181" s="20">
        <v>1.3510889420971429E-2</v>
      </c>
      <c r="J181" s="23">
        <f t="shared" si="2"/>
        <v>46748.354584763401</v>
      </c>
      <c r="K181" s="20">
        <v>7.9369036833570709E-3</v>
      </c>
    </row>
    <row r="182" spans="1:11" x14ac:dyDescent="0.25">
      <c r="A182" s="19" t="s">
        <v>109</v>
      </c>
      <c r="B182" s="23">
        <v>0</v>
      </c>
      <c r="C182" s="20">
        <v>0</v>
      </c>
      <c r="D182" s="23">
        <v>9601.3164125500025</v>
      </c>
      <c r="E182" s="20">
        <v>3.1602552916855285E-2</v>
      </c>
      <c r="F182" s="23">
        <v>230563.65099069997</v>
      </c>
      <c r="G182" s="20">
        <v>4.8936994949647213E-2</v>
      </c>
      <c r="H182" s="23">
        <v>20074.371062485603</v>
      </c>
      <c r="I182" s="20">
        <v>2.3478715949956243E-2</v>
      </c>
      <c r="J182" s="23">
        <f t="shared" si="2"/>
        <v>260239.33846573555</v>
      </c>
      <c r="K182" s="20">
        <v>4.4183256980263999E-2</v>
      </c>
    </row>
    <row r="183" spans="1:11" x14ac:dyDescent="0.25">
      <c r="A183" s="21" t="s">
        <v>52</v>
      </c>
      <c r="B183" s="23">
        <v>0</v>
      </c>
      <c r="C183" s="20">
        <v>0</v>
      </c>
      <c r="D183" s="23">
        <v>9601.3164125500025</v>
      </c>
      <c r="E183" s="20">
        <v>3.1602552916855285E-2</v>
      </c>
      <c r="F183" s="23">
        <v>230563.65099069997</v>
      </c>
      <c r="G183" s="20">
        <v>4.8936994949647213E-2</v>
      </c>
      <c r="H183" s="23">
        <v>20074.371062485603</v>
      </c>
      <c r="I183" s="20">
        <v>2.3478715949956243E-2</v>
      </c>
      <c r="J183" s="23">
        <f t="shared" si="2"/>
        <v>260239.33846573555</v>
      </c>
      <c r="K183" s="20">
        <v>4.4183256980263999E-2</v>
      </c>
    </row>
    <row r="184" spans="1:11" x14ac:dyDescent="0.25">
      <c r="A184" s="19" t="s">
        <v>110</v>
      </c>
      <c r="B184" s="23">
        <v>0</v>
      </c>
      <c r="C184" s="20">
        <v>0</v>
      </c>
      <c r="D184" s="23">
        <v>2621.1200122403998</v>
      </c>
      <c r="E184" s="20">
        <v>8.627367365998076E-3</v>
      </c>
      <c r="F184" s="23">
        <v>214117.3663406251</v>
      </c>
      <c r="G184" s="20">
        <v>4.5446281017061024E-2</v>
      </c>
      <c r="H184" s="23">
        <v>9714.0280588265996</v>
      </c>
      <c r="I184" s="20">
        <v>1.136139731666665E-2</v>
      </c>
      <c r="J184" s="23">
        <f t="shared" si="2"/>
        <v>226452.5144116921</v>
      </c>
      <c r="K184" s="20">
        <v>3.8446953089669389E-2</v>
      </c>
    </row>
    <row r="185" spans="1:11" x14ac:dyDescent="0.25">
      <c r="A185" s="21" t="s">
        <v>52</v>
      </c>
      <c r="B185" s="23">
        <v>0</v>
      </c>
      <c r="C185" s="20">
        <v>0</v>
      </c>
      <c r="D185" s="23">
        <v>2621.1200122403998</v>
      </c>
      <c r="E185" s="20">
        <v>8.627367365998076E-3</v>
      </c>
      <c r="F185" s="23">
        <v>214117.3663406251</v>
      </c>
      <c r="G185" s="20">
        <v>4.5446281017061024E-2</v>
      </c>
      <c r="H185" s="23">
        <v>9714.0280588265996</v>
      </c>
      <c r="I185" s="20">
        <v>1.136139731666665E-2</v>
      </c>
      <c r="J185" s="23">
        <f t="shared" si="2"/>
        <v>226452.5144116921</v>
      </c>
      <c r="K185" s="20">
        <v>3.8446953089669389E-2</v>
      </c>
    </row>
    <row r="186" spans="1:11" x14ac:dyDescent="0.25">
      <c r="A186" s="19" t="s">
        <v>111</v>
      </c>
      <c r="B186" s="23">
        <v>0</v>
      </c>
      <c r="C186" s="20">
        <v>0</v>
      </c>
      <c r="D186" s="23">
        <v>323.40100878980002</v>
      </c>
      <c r="E186" s="20">
        <v>1.064468355639749E-3</v>
      </c>
      <c r="F186" s="23">
        <v>11548.836539162799</v>
      </c>
      <c r="G186" s="20">
        <v>2.4512335442420088E-3</v>
      </c>
      <c r="H186" s="23">
        <v>823.48336271030007</v>
      </c>
      <c r="I186" s="20">
        <v>9.6313512898649949E-4</v>
      </c>
      <c r="J186" s="23">
        <f t="shared" si="2"/>
        <v>12695.7209106629</v>
      </c>
      <c r="K186" s="20">
        <v>2.1554708171815699E-3</v>
      </c>
    </row>
    <row r="187" spans="1:11" x14ac:dyDescent="0.25">
      <c r="A187" s="21" t="s">
        <v>52</v>
      </c>
      <c r="B187" s="23">
        <v>0</v>
      </c>
      <c r="C187" s="20">
        <v>0</v>
      </c>
      <c r="D187" s="23">
        <v>323.40100878980002</v>
      </c>
      <c r="E187" s="20">
        <v>1.064468355639749E-3</v>
      </c>
      <c r="F187" s="23">
        <v>11548.836539162799</v>
      </c>
      <c r="G187" s="20">
        <v>2.4512335442420088E-3</v>
      </c>
      <c r="H187" s="23">
        <v>823.48336271030007</v>
      </c>
      <c r="I187" s="20">
        <v>9.6313512898649949E-4</v>
      </c>
      <c r="J187" s="23">
        <f t="shared" si="2"/>
        <v>12695.7209106629</v>
      </c>
      <c r="K187" s="20">
        <v>2.1554708171815699E-3</v>
      </c>
    </row>
    <row r="188" spans="1:11" x14ac:dyDescent="0.25">
      <c r="A188" s="19" t="s">
        <v>112</v>
      </c>
      <c r="B188" s="23">
        <v>0</v>
      </c>
      <c r="C188" s="20">
        <v>0</v>
      </c>
      <c r="D188" s="23">
        <v>0</v>
      </c>
      <c r="E188" s="20">
        <v>0</v>
      </c>
      <c r="F188" s="23">
        <v>6877.1500531197007</v>
      </c>
      <c r="G188" s="20">
        <v>1.4596709237184131E-3</v>
      </c>
      <c r="H188" s="23">
        <v>94862.865835450008</v>
      </c>
      <c r="I188" s="20">
        <v>0.11095033932652437</v>
      </c>
      <c r="J188" s="23">
        <f t="shared" si="2"/>
        <v>101740.0158885697</v>
      </c>
      <c r="K188" s="20">
        <v>1.7273350346195562E-2</v>
      </c>
    </row>
    <row r="189" spans="1:11" x14ac:dyDescent="0.25">
      <c r="A189" s="21" t="s">
        <v>52</v>
      </c>
      <c r="B189" s="23">
        <v>0</v>
      </c>
      <c r="C189" s="20">
        <v>0</v>
      </c>
      <c r="D189" s="23">
        <v>0</v>
      </c>
      <c r="E189" s="20">
        <v>0</v>
      </c>
      <c r="F189" s="23">
        <v>6877.1500531197007</v>
      </c>
      <c r="G189" s="20">
        <v>1.4596709237184131E-3</v>
      </c>
      <c r="H189" s="23">
        <v>94862.865835450008</v>
      </c>
      <c r="I189" s="20">
        <v>0.11095033932652437</v>
      </c>
      <c r="J189" s="23">
        <f t="shared" si="2"/>
        <v>101740.0158885697</v>
      </c>
      <c r="K189" s="20">
        <v>1.7273350346195562E-2</v>
      </c>
    </row>
    <row r="190" spans="1:11" x14ac:dyDescent="0.25">
      <c r="A190" s="19" t="s">
        <v>113</v>
      </c>
      <c r="B190" s="23">
        <v>0</v>
      </c>
      <c r="C190" s="20">
        <v>0</v>
      </c>
      <c r="D190" s="23">
        <v>377.57843417700002</v>
      </c>
      <c r="E190" s="20">
        <v>1.2427923353036212E-3</v>
      </c>
      <c r="F190" s="23">
        <v>31515.308314882001</v>
      </c>
      <c r="G190" s="20">
        <v>6.6891050571721037E-3</v>
      </c>
      <c r="H190" s="23">
        <v>1420.5125457500001</v>
      </c>
      <c r="I190" s="20">
        <v>1.6614124776910377E-3</v>
      </c>
      <c r="J190" s="23">
        <f t="shared" si="2"/>
        <v>33313.399294809002</v>
      </c>
      <c r="K190" s="20">
        <v>5.6559261586137518E-3</v>
      </c>
    </row>
    <row r="191" spans="1:11" x14ac:dyDescent="0.25">
      <c r="A191" s="21" t="s">
        <v>52</v>
      </c>
      <c r="B191" s="23">
        <v>0</v>
      </c>
      <c r="C191" s="20">
        <v>0</v>
      </c>
      <c r="D191" s="23">
        <v>377.57843417700002</v>
      </c>
      <c r="E191" s="20">
        <v>1.2427923353036212E-3</v>
      </c>
      <c r="F191" s="23">
        <v>31515.308314882001</v>
      </c>
      <c r="G191" s="20">
        <v>6.6891050571721037E-3</v>
      </c>
      <c r="H191" s="23">
        <v>1420.5125457500001</v>
      </c>
      <c r="I191" s="20">
        <v>1.6614124776910377E-3</v>
      </c>
      <c r="J191" s="23">
        <f t="shared" si="2"/>
        <v>33313.399294809002</v>
      </c>
      <c r="K191" s="20">
        <v>5.6559261586137518E-3</v>
      </c>
    </row>
    <row r="192" spans="1:11" x14ac:dyDescent="0.25">
      <c r="A192" s="19" t="s">
        <v>114</v>
      </c>
      <c r="B192" s="23">
        <v>0</v>
      </c>
      <c r="C192" s="20">
        <v>0</v>
      </c>
      <c r="D192" s="23">
        <v>8448.2123647338994</v>
      </c>
      <c r="E192" s="20">
        <v>2.780713256781691E-2</v>
      </c>
      <c r="F192" s="23">
        <v>186074.25805351281</v>
      </c>
      <c r="G192" s="20">
        <v>3.9494148307841481E-2</v>
      </c>
      <c r="H192" s="23">
        <v>44546.173183741703</v>
      </c>
      <c r="I192" s="20">
        <v>5.2100608461559839E-2</v>
      </c>
      <c r="J192" s="23">
        <f t="shared" si="2"/>
        <v>239068.64360198841</v>
      </c>
      <c r="K192" s="20">
        <v>4.0588910878977494E-2</v>
      </c>
    </row>
    <row r="193" spans="1:11" x14ac:dyDescent="0.25">
      <c r="A193" s="21" t="s">
        <v>52</v>
      </c>
      <c r="B193" s="23">
        <v>0</v>
      </c>
      <c r="C193" s="20">
        <v>0</v>
      </c>
      <c r="D193" s="23">
        <v>8448.2123647338994</v>
      </c>
      <c r="E193" s="20">
        <v>2.780713256781691E-2</v>
      </c>
      <c r="F193" s="23">
        <v>186074.25805351281</v>
      </c>
      <c r="G193" s="20">
        <v>3.9494148307841481E-2</v>
      </c>
      <c r="H193" s="23">
        <v>44546.173183741703</v>
      </c>
      <c r="I193" s="20">
        <v>5.2100608461559839E-2</v>
      </c>
      <c r="J193" s="23">
        <f t="shared" si="2"/>
        <v>239068.64360198841</v>
      </c>
      <c r="K193" s="20">
        <v>4.0588910878977494E-2</v>
      </c>
    </row>
    <row r="194" spans="1:11" x14ac:dyDescent="0.25">
      <c r="A194" s="19" t="s">
        <v>115</v>
      </c>
      <c r="B194" s="23">
        <v>0</v>
      </c>
      <c r="C194" s="20">
        <v>0</v>
      </c>
      <c r="D194" s="23">
        <v>8013.9927795357999</v>
      </c>
      <c r="E194" s="20">
        <v>2.6377906946128085E-2</v>
      </c>
      <c r="F194" s="23">
        <v>138229.51438167959</v>
      </c>
      <c r="G194" s="20">
        <v>2.9339130509610532E-2</v>
      </c>
      <c r="H194" s="23">
        <v>1163.8519140187</v>
      </c>
      <c r="I194" s="20">
        <v>1.3612256350149625E-3</v>
      </c>
      <c r="J194" s="23">
        <f t="shared" si="2"/>
        <v>147407.3590752341</v>
      </c>
      <c r="K194" s="20">
        <v>2.5026720653382867E-2</v>
      </c>
    </row>
    <row r="195" spans="1:11" x14ac:dyDescent="0.25">
      <c r="A195" s="21" t="s">
        <v>52</v>
      </c>
      <c r="B195" s="23">
        <v>0</v>
      </c>
      <c r="C195" s="20">
        <v>0</v>
      </c>
      <c r="D195" s="23">
        <v>8013.9927795357999</v>
      </c>
      <c r="E195" s="20">
        <v>2.6377906946128085E-2</v>
      </c>
      <c r="F195" s="23">
        <v>138229.51438167959</v>
      </c>
      <c r="G195" s="20">
        <v>2.9339130509610532E-2</v>
      </c>
      <c r="H195" s="23">
        <v>1163.8519140187</v>
      </c>
      <c r="I195" s="20">
        <v>1.3612256350149625E-3</v>
      </c>
      <c r="J195" s="23">
        <f t="shared" si="2"/>
        <v>147407.3590752341</v>
      </c>
      <c r="K195" s="20">
        <v>2.5026720653382867E-2</v>
      </c>
    </row>
    <row r="196" spans="1:11" x14ac:dyDescent="0.25">
      <c r="A196" s="19" t="s">
        <v>116</v>
      </c>
      <c r="B196" s="23">
        <v>0</v>
      </c>
      <c r="C196" s="20">
        <v>0</v>
      </c>
      <c r="D196" s="23">
        <v>0</v>
      </c>
      <c r="E196" s="20">
        <v>0</v>
      </c>
      <c r="F196" s="23">
        <v>2316.2020454250001</v>
      </c>
      <c r="G196" s="20">
        <v>4.916124779959256E-4</v>
      </c>
      <c r="H196" s="23">
        <v>3238.6038305767001</v>
      </c>
      <c r="I196" s="20">
        <v>3.7878277319805366E-3</v>
      </c>
      <c r="J196" s="23">
        <f t="shared" si="2"/>
        <v>5554.8058760017002</v>
      </c>
      <c r="K196" s="20">
        <v>9.4309114425903014E-4</v>
      </c>
    </row>
    <row r="197" spans="1:11" x14ac:dyDescent="0.25">
      <c r="A197" s="21" t="s">
        <v>52</v>
      </c>
      <c r="B197" s="23">
        <v>0</v>
      </c>
      <c r="C197" s="20">
        <v>0</v>
      </c>
      <c r="D197" s="23">
        <v>0</v>
      </c>
      <c r="E197" s="20">
        <v>0</v>
      </c>
      <c r="F197" s="23">
        <v>2316.2020454250001</v>
      </c>
      <c r="G197" s="20">
        <v>4.916124779959256E-4</v>
      </c>
      <c r="H197" s="23">
        <v>3238.6038305767001</v>
      </c>
      <c r="I197" s="20">
        <v>3.7878277319805366E-3</v>
      </c>
      <c r="J197" s="23">
        <f t="shared" si="2"/>
        <v>5554.8058760017002</v>
      </c>
      <c r="K197" s="20">
        <v>9.4309114425903014E-4</v>
      </c>
    </row>
    <row r="198" spans="1:11" x14ac:dyDescent="0.25">
      <c r="A198" s="19" t="s">
        <v>117</v>
      </c>
      <c r="B198" s="23">
        <v>0</v>
      </c>
      <c r="C198" s="20">
        <v>0</v>
      </c>
      <c r="D198" s="23">
        <v>1345.2566000183999</v>
      </c>
      <c r="E198" s="20">
        <v>4.4278868711440777E-3</v>
      </c>
      <c r="F198" s="23">
        <v>62237.0163913547</v>
      </c>
      <c r="G198" s="20">
        <v>1.3209768945529436E-2</v>
      </c>
      <c r="H198" s="23">
        <v>4559.0594592700008</v>
      </c>
      <c r="I198" s="20">
        <v>5.3322149774941777E-3</v>
      </c>
      <c r="J198" s="23">
        <f t="shared" si="2"/>
        <v>68141.332450643109</v>
      </c>
      <c r="K198" s="20">
        <v>1.1568988840788849E-2</v>
      </c>
    </row>
    <row r="199" spans="1:11" x14ac:dyDescent="0.25">
      <c r="A199" s="21" t="s">
        <v>52</v>
      </c>
      <c r="B199" s="23">
        <v>0</v>
      </c>
      <c r="C199" s="20">
        <v>0</v>
      </c>
      <c r="D199" s="23">
        <v>1345.2566000183999</v>
      </c>
      <c r="E199" s="20">
        <v>4.4278868711440777E-3</v>
      </c>
      <c r="F199" s="23">
        <v>62237.0163913547</v>
      </c>
      <c r="G199" s="20">
        <v>1.3209768945529436E-2</v>
      </c>
      <c r="H199" s="23">
        <v>4559.0594592700008</v>
      </c>
      <c r="I199" s="20">
        <v>5.3322149774941777E-3</v>
      </c>
      <c r="J199" s="23">
        <f t="shared" si="2"/>
        <v>68141.332450643109</v>
      </c>
      <c r="K199" s="20">
        <v>1.1568988840788849E-2</v>
      </c>
    </row>
    <row r="200" spans="1:11" x14ac:dyDescent="0.25">
      <c r="A200" s="19" t="s">
        <v>118</v>
      </c>
      <c r="B200" s="23">
        <v>0</v>
      </c>
      <c r="C200" s="20">
        <v>0</v>
      </c>
      <c r="D200" s="23">
        <v>0</v>
      </c>
      <c r="E200" s="20">
        <v>0</v>
      </c>
      <c r="F200" s="23">
        <v>1628.8476000000001</v>
      </c>
      <c r="G200" s="20">
        <v>3.4572191424120103E-4</v>
      </c>
      <c r="H200" s="23">
        <v>2129.313235734</v>
      </c>
      <c r="I200" s="20">
        <v>2.4904162862520395E-3</v>
      </c>
      <c r="J200" s="23">
        <f t="shared" si="2"/>
        <v>3758.1608357340001</v>
      </c>
      <c r="K200" s="20">
        <v>6.3805797754232208E-4</v>
      </c>
    </row>
    <row r="201" spans="1:11" x14ac:dyDescent="0.25">
      <c r="A201" s="21" t="s">
        <v>52</v>
      </c>
      <c r="B201" s="23">
        <v>0</v>
      </c>
      <c r="C201" s="20">
        <v>0</v>
      </c>
      <c r="D201" s="23">
        <v>0</v>
      </c>
      <c r="E201" s="20">
        <v>0</v>
      </c>
      <c r="F201" s="23">
        <v>1628.8476000000001</v>
      </c>
      <c r="G201" s="20">
        <v>3.4572191424120103E-4</v>
      </c>
      <c r="H201" s="23">
        <v>2129.313235734</v>
      </c>
      <c r="I201" s="20">
        <v>2.4904162862520395E-3</v>
      </c>
      <c r="J201" s="23">
        <f t="shared" si="2"/>
        <v>3758.1608357340001</v>
      </c>
      <c r="K201" s="20">
        <v>6.3805797754232208E-4</v>
      </c>
    </row>
    <row r="202" spans="1:11" x14ac:dyDescent="0.25">
      <c r="A202" s="19" t="s">
        <v>119</v>
      </c>
      <c r="B202" s="23">
        <v>0</v>
      </c>
      <c r="C202" s="20">
        <v>0</v>
      </c>
      <c r="D202" s="23">
        <v>3368.9591212468999</v>
      </c>
      <c r="E202" s="20">
        <v>1.1088865768944156E-2</v>
      </c>
      <c r="F202" s="23">
        <v>23134.577990239199</v>
      </c>
      <c r="G202" s="20">
        <v>4.910300133633038E-3</v>
      </c>
      <c r="H202" s="23">
        <v>0</v>
      </c>
      <c r="I202" s="20"/>
      <c r="J202" s="23">
        <f t="shared" si="2"/>
        <v>26503.537111486097</v>
      </c>
      <c r="K202" s="20">
        <v>4.4997524124775453E-3</v>
      </c>
    </row>
    <row r="203" spans="1:11" x14ac:dyDescent="0.25">
      <c r="A203" s="21" t="s">
        <v>52</v>
      </c>
      <c r="B203" s="23">
        <v>0</v>
      </c>
      <c r="C203" s="20">
        <v>0</v>
      </c>
      <c r="D203" s="23">
        <v>3368.9591212468999</v>
      </c>
      <c r="E203" s="20">
        <v>1.1088865768944156E-2</v>
      </c>
      <c r="F203" s="23">
        <v>23134.577990239199</v>
      </c>
      <c r="G203" s="20">
        <v>4.910300133633038E-3</v>
      </c>
      <c r="H203" s="23">
        <v>0</v>
      </c>
      <c r="I203" s="20"/>
      <c r="J203" s="23">
        <f t="shared" si="2"/>
        <v>26503.537111486097</v>
      </c>
      <c r="K203" s="20">
        <v>4.4997524124775453E-3</v>
      </c>
    </row>
    <row r="204" spans="1:11" x14ac:dyDescent="0.25">
      <c r="A204" s="19" t="s">
        <v>120</v>
      </c>
      <c r="B204" s="23">
        <v>0</v>
      </c>
      <c r="C204" s="20">
        <v>0</v>
      </c>
      <c r="D204" s="23">
        <v>2805.1535616443998</v>
      </c>
      <c r="E204" s="20">
        <v>9.2331103426501662E-3</v>
      </c>
      <c r="F204" s="23">
        <v>10304.3607306794</v>
      </c>
      <c r="G204" s="20">
        <v>2.1870943094015323E-3</v>
      </c>
      <c r="H204" s="23">
        <v>12537.762314392001</v>
      </c>
      <c r="I204" s="20">
        <v>1.4663999141561494E-2</v>
      </c>
      <c r="J204" s="23">
        <f t="shared" si="2"/>
        <v>25647.276606715801</v>
      </c>
      <c r="K204" s="20">
        <v>4.35437708933324E-3</v>
      </c>
    </row>
    <row r="205" spans="1:11" x14ac:dyDescent="0.25">
      <c r="A205" s="21" t="s">
        <v>52</v>
      </c>
      <c r="B205" s="23">
        <v>0</v>
      </c>
      <c r="C205" s="20">
        <v>0</v>
      </c>
      <c r="D205" s="23">
        <v>2805.1535616443998</v>
      </c>
      <c r="E205" s="20">
        <v>9.2331103426501662E-3</v>
      </c>
      <c r="F205" s="23">
        <v>10304.3607306794</v>
      </c>
      <c r="G205" s="20">
        <v>2.1870943094015323E-3</v>
      </c>
      <c r="H205" s="23">
        <v>12537.762314392001</v>
      </c>
      <c r="I205" s="20">
        <v>1.4663999141561494E-2</v>
      </c>
      <c r="J205" s="23">
        <f t="shared" ref="J205:J255" si="3">+H205+F205+D205+B205</f>
        <v>25647.276606715801</v>
      </c>
      <c r="K205" s="20">
        <v>4.35437708933324E-3</v>
      </c>
    </row>
    <row r="206" spans="1:11" x14ac:dyDescent="0.25">
      <c r="A206" s="19" t="s">
        <v>121</v>
      </c>
      <c r="B206" s="23">
        <v>0</v>
      </c>
      <c r="C206" s="20">
        <v>0</v>
      </c>
      <c r="D206" s="23">
        <v>1675.8095748368</v>
      </c>
      <c r="E206" s="20">
        <v>5.5158957888449779E-3</v>
      </c>
      <c r="F206" s="23">
        <v>46939.749636968605</v>
      </c>
      <c r="G206" s="20">
        <v>9.9629333637447151E-3</v>
      </c>
      <c r="H206" s="23">
        <v>0</v>
      </c>
      <c r="I206" s="20"/>
      <c r="J206" s="23">
        <f t="shared" si="3"/>
        <v>48615.559211805405</v>
      </c>
      <c r="K206" s="20">
        <v>8.2539164084804752E-3</v>
      </c>
    </row>
    <row r="207" spans="1:11" x14ac:dyDescent="0.25">
      <c r="A207" s="21" t="s">
        <v>52</v>
      </c>
      <c r="B207" s="23">
        <v>0</v>
      </c>
      <c r="C207" s="20">
        <v>0</v>
      </c>
      <c r="D207" s="23">
        <v>1675.8095748368</v>
      </c>
      <c r="E207" s="20">
        <v>5.5158957888449779E-3</v>
      </c>
      <c r="F207" s="23">
        <v>46939.749636968605</v>
      </c>
      <c r="G207" s="20">
        <v>9.9629333637447151E-3</v>
      </c>
      <c r="H207" s="23">
        <v>0</v>
      </c>
      <c r="I207" s="20"/>
      <c r="J207" s="23">
        <f t="shared" si="3"/>
        <v>48615.559211805405</v>
      </c>
      <c r="K207" s="20">
        <v>8.2539164084804752E-3</v>
      </c>
    </row>
    <row r="208" spans="1:11" x14ac:dyDescent="0.25">
      <c r="A208" s="19" t="s">
        <v>122</v>
      </c>
      <c r="B208" s="23">
        <v>0</v>
      </c>
      <c r="C208" s="20">
        <v>0</v>
      </c>
      <c r="D208" s="23">
        <v>10137.4937291928</v>
      </c>
      <c r="E208" s="20">
        <v>3.3367370499564362E-2</v>
      </c>
      <c r="F208" s="23">
        <v>74764.575476905593</v>
      </c>
      <c r="G208" s="20">
        <v>1.5868735756068619E-2</v>
      </c>
      <c r="H208" s="23">
        <v>29866.3112339748</v>
      </c>
      <c r="I208" s="20">
        <v>3.4931238231712569E-2</v>
      </c>
      <c r="J208" s="23">
        <f t="shared" si="3"/>
        <v>114768.3804400732</v>
      </c>
      <c r="K208" s="20">
        <v>1.9485297173317675E-2</v>
      </c>
    </row>
    <row r="209" spans="1:11" x14ac:dyDescent="0.25">
      <c r="A209" s="21" t="s">
        <v>52</v>
      </c>
      <c r="B209" s="23">
        <v>0</v>
      </c>
      <c r="C209" s="20">
        <v>0</v>
      </c>
      <c r="D209" s="23">
        <v>10137.4937291928</v>
      </c>
      <c r="E209" s="20">
        <v>3.3367370499564362E-2</v>
      </c>
      <c r="F209" s="23">
        <v>74764.575476905593</v>
      </c>
      <c r="G209" s="20">
        <v>1.5868735756068619E-2</v>
      </c>
      <c r="H209" s="23">
        <v>29866.3112339748</v>
      </c>
      <c r="I209" s="20">
        <v>3.4931238231712569E-2</v>
      </c>
      <c r="J209" s="23">
        <f t="shared" si="3"/>
        <v>114768.3804400732</v>
      </c>
      <c r="K209" s="20">
        <v>1.9485297173317675E-2</v>
      </c>
    </row>
    <row r="210" spans="1:11" x14ac:dyDescent="0.25">
      <c r="A210" s="19" t="s">
        <v>123</v>
      </c>
      <c r="B210" s="23">
        <v>0</v>
      </c>
      <c r="C210" s="20">
        <v>0</v>
      </c>
      <c r="D210" s="23">
        <v>149.87751299999999</v>
      </c>
      <c r="E210" s="20">
        <v>4.9331902336204763E-4</v>
      </c>
      <c r="F210" s="23">
        <v>194597.4457978</v>
      </c>
      <c r="G210" s="20">
        <v>4.1303189732215445E-2</v>
      </c>
      <c r="H210" s="23">
        <v>31054.725364157497</v>
      </c>
      <c r="I210" s="20">
        <v>3.632119150629446E-2</v>
      </c>
      <c r="J210" s="23">
        <f t="shared" si="3"/>
        <v>225802.04867495751</v>
      </c>
      <c r="K210" s="20">
        <v>3.8336517461557057E-2</v>
      </c>
    </row>
    <row r="211" spans="1:11" x14ac:dyDescent="0.25">
      <c r="A211" s="21" t="s">
        <v>52</v>
      </c>
      <c r="B211" s="23">
        <v>0</v>
      </c>
      <c r="C211" s="20">
        <v>0</v>
      </c>
      <c r="D211" s="23">
        <v>149.87751299999999</v>
      </c>
      <c r="E211" s="20">
        <v>4.9331902336204763E-4</v>
      </c>
      <c r="F211" s="23">
        <v>194597.4457978</v>
      </c>
      <c r="G211" s="20">
        <v>4.1303189732215445E-2</v>
      </c>
      <c r="H211" s="23">
        <v>31054.725364157497</v>
      </c>
      <c r="I211" s="20">
        <v>3.632119150629446E-2</v>
      </c>
      <c r="J211" s="23">
        <f t="shared" si="3"/>
        <v>225802.04867495751</v>
      </c>
      <c r="K211" s="20">
        <v>3.8336517461557057E-2</v>
      </c>
    </row>
    <row r="212" spans="1:11" x14ac:dyDescent="0.25">
      <c r="A212" s="19" t="s">
        <v>124</v>
      </c>
      <c r="B212" s="23">
        <v>0</v>
      </c>
      <c r="C212" s="20">
        <v>0</v>
      </c>
      <c r="D212" s="23">
        <v>65.879351648799997</v>
      </c>
      <c r="E212" s="20">
        <v>2.1684065050579614E-4</v>
      </c>
      <c r="F212" s="23">
        <v>14563.8108140404</v>
      </c>
      <c r="G212" s="20">
        <v>3.0911600037208829E-3</v>
      </c>
      <c r="H212" s="23">
        <v>0</v>
      </c>
      <c r="I212" s="20"/>
      <c r="J212" s="23">
        <f t="shared" si="3"/>
        <v>14629.690165689201</v>
      </c>
      <c r="K212" s="20">
        <v>2.4838187952026078E-3</v>
      </c>
    </row>
    <row r="213" spans="1:11" x14ac:dyDescent="0.25">
      <c r="A213" s="21" t="s">
        <v>52</v>
      </c>
      <c r="B213" s="23">
        <v>0</v>
      </c>
      <c r="C213" s="20">
        <v>0</v>
      </c>
      <c r="D213" s="23">
        <v>65.879351648799997</v>
      </c>
      <c r="E213" s="20">
        <v>2.1684065050579614E-4</v>
      </c>
      <c r="F213" s="23">
        <v>14563.8108140404</v>
      </c>
      <c r="G213" s="20">
        <v>3.0911600037208829E-3</v>
      </c>
      <c r="H213" s="23">
        <v>0</v>
      </c>
      <c r="I213" s="20"/>
      <c r="J213" s="23">
        <f t="shared" si="3"/>
        <v>14629.690165689201</v>
      </c>
      <c r="K213" s="20">
        <v>2.4838187952026078E-3</v>
      </c>
    </row>
    <row r="214" spans="1:11" x14ac:dyDescent="0.25">
      <c r="A214" s="19" t="s">
        <v>125</v>
      </c>
      <c r="B214" s="23">
        <v>0</v>
      </c>
      <c r="C214" s="20">
        <v>0</v>
      </c>
      <c r="D214" s="23">
        <v>2261.5008089165999</v>
      </c>
      <c r="E214" s="20">
        <v>7.4436875022553771E-3</v>
      </c>
      <c r="F214" s="23">
        <v>117388.43597113401</v>
      </c>
      <c r="G214" s="20">
        <v>2.4915624269404399E-2</v>
      </c>
      <c r="H214" s="23">
        <v>14635.9252036452</v>
      </c>
      <c r="I214" s="20">
        <v>1.7117982399127908E-2</v>
      </c>
      <c r="J214" s="23">
        <f t="shared" si="3"/>
        <v>134285.86198369582</v>
      </c>
      <c r="K214" s="20">
        <v>2.2798961847280787E-2</v>
      </c>
    </row>
    <row r="215" spans="1:11" x14ac:dyDescent="0.25">
      <c r="A215" s="21" t="s">
        <v>52</v>
      </c>
      <c r="B215" s="23">
        <v>0</v>
      </c>
      <c r="C215" s="20">
        <v>0</v>
      </c>
      <c r="D215" s="23">
        <v>2261.5008089165999</v>
      </c>
      <c r="E215" s="20">
        <v>7.4436875022553771E-3</v>
      </c>
      <c r="F215" s="23">
        <v>117388.43597113401</v>
      </c>
      <c r="G215" s="20">
        <v>2.4915624269404399E-2</v>
      </c>
      <c r="H215" s="23">
        <v>14635.9252036452</v>
      </c>
      <c r="I215" s="20">
        <v>1.7117982399127908E-2</v>
      </c>
      <c r="J215" s="23">
        <f t="shared" si="3"/>
        <v>134285.86198369582</v>
      </c>
      <c r="K215" s="20">
        <v>2.2798961847280787E-2</v>
      </c>
    </row>
    <row r="216" spans="1:11" x14ac:dyDescent="0.25">
      <c r="A216" s="19" t="s">
        <v>126</v>
      </c>
      <c r="B216" s="23">
        <v>0</v>
      </c>
      <c r="C216" s="20">
        <v>0</v>
      </c>
      <c r="D216" s="23">
        <v>72.807693750000013</v>
      </c>
      <c r="E216" s="20">
        <v>2.3964515860356626E-4</v>
      </c>
      <c r="F216" s="23">
        <v>28939.417410000002</v>
      </c>
      <c r="G216" s="20">
        <v>6.1423737764112127E-3</v>
      </c>
      <c r="H216" s="23">
        <v>3251.2377785778999</v>
      </c>
      <c r="I216" s="20">
        <v>3.8026042286151448E-3</v>
      </c>
      <c r="J216" s="23">
        <f t="shared" si="3"/>
        <v>32263.462882327902</v>
      </c>
      <c r="K216" s="20">
        <v>5.4776686722587562E-3</v>
      </c>
    </row>
    <row r="217" spans="1:11" x14ac:dyDescent="0.25">
      <c r="A217" s="21" t="s">
        <v>52</v>
      </c>
      <c r="B217" s="23">
        <v>0</v>
      </c>
      <c r="C217" s="20">
        <v>0</v>
      </c>
      <c r="D217" s="23">
        <v>72.807693750000013</v>
      </c>
      <c r="E217" s="20">
        <v>2.3964515860356626E-4</v>
      </c>
      <c r="F217" s="23">
        <v>28939.417410000002</v>
      </c>
      <c r="G217" s="20">
        <v>6.1423737764112127E-3</v>
      </c>
      <c r="H217" s="23">
        <v>3251.2377785778999</v>
      </c>
      <c r="I217" s="20">
        <v>3.8026042286151448E-3</v>
      </c>
      <c r="J217" s="23">
        <f t="shared" si="3"/>
        <v>32263.462882327902</v>
      </c>
      <c r="K217" s="20">
        <v>5.4776686722587562E-3</v>
      </c>
    </row>
    <row r="218" spans="1:11" x14ac:dyDescent="0.25">
      <c r="A218" s="19" t="s">
        <v>127</v>
      </c>
      <c r="B218" s="23">
        <v>0</v>
      </c>
      <c r="C218" s="20">
        <v>0</v>
      </c>
      <c r="D218" s="23">
        <v>476.20452626510001</v>
      </c>
      <c r="E218" s="20">
        <v>1.5674182678604074E-3</v>
      </c>
      <c r="F218" s="23">
        <v>26306.193995197402</v>
      </c>
      <c r="G218" s="20">
        <v>5.583473705225727E-3</v>
      </c>
      <c r="H218" s="23">
        <v>12738.214062127599</v>
      </c>
      <c r="I218" s="20">
        <v>1.4898444825170058E-2</v>
      </c>
      <c r="J218" s="23">
        <f t="shared" si="3"/>
        <v>39520.612583590104</v>
      </c>
      <c r="K218" s="20">
        <v>6.7097825874166354E-3</v>
      </c>
    </row>
    <row r="219" spans="1:11" x14ac:dyDescent="0.25">
      <c r="A219" s="21" t="s">
        <v>52</v>
      </c>
      <c r="B219" s="23">
        <v>0</v>
      </c>
      <c r="C219" s="20">
        <v>0</v>
      </c>
      <c r="D219" s="23">
        <v>476.20452626510001</v>
      </c>
      <c r="E219" s="20">
        <v>1.5674182678604074E-3</v>
      </c>
      <c r="F219" s="23">
        <v>26306.193995197402</v>
      </c>
      <c r="G219" s="20">
        <v>5.583473705225727E-3</v>
      </c>
      <c r="H219" s="23">
        <v>12738.214062127599</v>
      </c>
      <c r="I219" s="20">
        <v>1.4898444825170058E-2</v>
      </c>
      <c r="J219" s="23">
        <f t="shared" si="3"/>
        <v>39520.612583590104</v>
      </c>
      <c r="K219" s="20">
        <v>6.7097825874166354E-3</v>
      </c>
    </row>
    <row r="220" spans="1:11" x14ac:dyDescent="0.25">
      <c r="A220" s="19" t="s">
        <v>128</v>
      </c>
      <c r="B220" s="23">
        <v>0</v>
      </c>
      <c r="C220" s="20">
        <v>0</v>
      </c>
      <c r="D220" s="23">
        <v>363.02540758960004</v>
      </c>
      <c r="E220" s="20">
        <v>1.1948913212064759E-3</v>
      </c>
      <c r="F220" s="23">
        <v>62775.935398237401</v>
      </c>
      <c r="G220" s="20">
        <v>1.3324154177567384E-2</v>
      </c>
      <c r="H220" s="23">
        <v>9670.6050090306999</v>
      </c>
      <c r="I220" s="20">
        <v>1.1310610298300531E-2</v>
      </c>
      <c r="J220" s="23">
        <f t="shared" si="3"/>
        <v>72809.565814857691</v>
      </c>
      <c r="K220" s="20">
        <v>1.2361558310074109E-2</v>
      </c>
    </row>
    <row r="221" spans="1:11" x14ac:dyDescent="0.25">
      <c r="A221" s="21" t="s">
        <v>52</v>
      </c>
      <c r="B221" s="23">
        <v>0</v>
      </c>
      <c r="C221" s="20">
        <v>0</v>
      </c>
      <c r="D221" s="23">
        <v>363.02540758960004</v>
      </c>
      <c r="E221" s="20">
        <v>1.1948913212064759E-3</v>
      </c>
      <c r="F221" s="23">
        <v>62775.935398237401</v>
      </c>
      <c r="G221" s="20">
        <v>1.3324154177567384E-2</v>
      </c>
      <c r="H221" s="23">
        <v>9670.6050090306999</v>
      </c>
      <c r="I221" s="20">
        <v>1.1310610298300531E-2</v>
      </c>
      <c r="J221" s="23">
        <f t="shared" si="3"/>
        <v>72809.565814857691</v>
      </c>
      <c r="K221" s="20">
        <v>1.2361558310074109E-2</v>
      </c>
    </row>
    <row r="222" spans="1:11" x14ac:dyDescent="0.25">
      <c r="A222" s="19" t="s">
        <v>129</v>
      </c>
      <c r="B222" s="23">
        <v>0</v>
      </c>
      <c r="C222" s="20">
        <v>0</v>
      </c>
      <c r="D222" s="23">
        <v>722.94211625579999</v>
      </c>
      <c r="E222" s="20">
        <v>2.3795504182045186E-3</v>
      </c>
      <c r="F222" s="23">
        <v>68180.182901274995</v>
      </c>
      <c r="G222" s="20">
        <v>1.4471202429216824E-2</v>
      </c>
      <c r="H222" s="23">
        <v>16185.6180564432</v>
      </c>
      <c r="I222" s="20">
        <v>1.8930482436477342E-2</v>
      </c>
      <c r="J222" s="23">
        <f t="shared" si="3"/>
        <v>85088.743073973994</v>
      </c>
      <c r="K222" s="20">
        <v>1.444630863085308E-2</v>
      </c>
    </row>
    <row r="223" spans="1:11" x14ac:dyDescent="0.25">
      <c r="A223" s="21" t="s">
        <v>52</v>
      </c>
      <c r="B223" s="23">
        <v>0</v>
      </c>
      <c r="C223" s="20">
        <v>0</v>
      </c>
      <c r="D223" s="23">
        <v>722.94211625579999</v>
      </c>
      <c r="E223" s="20">
        <v>2.3795504182045186E-3</v>
      </c>
      <c r="F223" s="23">
        <v>68180.182901274995</v>
      </c>
      <c r="G223" s="20">
        <v>1.4471202429216824E-2</v>
      </c>
      <c r="H223" s="23">
        <v>16185.6180564432</v>
      </c>
      <c r="I223" s="20">
        <v>1.8930482436477342E-2</v>
      </c>
      <c r="J223" s="23">
        <f t="shared" si="3"/>
        <v>85088.743073973994</v>
      </c>
      <c r="K223" s="20">
        <v>1.444630863085308E-2</v>
      </c>
    </row>
    <row r="224" spans="1:11" x14ac:dyDescent="0.25">
      <c r="A224" s="19" t="s">
        <v>130</v>
      </c>
      <c r="B224" s="23">
        <v>0</v>
      </c>
      <c r="C224" s="20">
        <v>0</v>
      </c>
      <c r="D224" s="23">
        <v>1605.6509140332</v>
      </c>
      <c r="E224" s="20">
        <v>5.2849698725067401E-3</v>
      </c>
      <c r="F224" s="23">
        <v>7587.3807578713004</v>
      </c>
      <c r="G224" s="20">
        <v>1.6104169596272361E-3</v>
      </c>
      <c r="H224" s="23">
        <v>14453.3734405906</v>
      </c>
      <c r="I224" s="20">
        <v>1.6904472298234517E-2</v>
      </c>
      <c r="J224" s="23">
        <f t="shared" si="3"/>
        <v>23646.4051124951</v>
      </c>
      <c r="K224" s="20">
        <v>4.0146704948773914E-3</v>
      </c>
    </row>
    <row r="225" spans="1:11" x14ac:dyDescent="0.25">
      <c r="A225" s="21" t="s">
        <v>52</v>
      </c>
      <c r="B225" s="23">
        <v>0</v>
      </c>
      <c r="C225" s="20">
        <v>0</v>
      </c>
      <c r="D225" s="23">
        <v>1605.6509140332</v>
      </c>
      <c r="E225" s="20">
        <v>5.2849698725067401E-3</v>
      </c>
      <c r="F225" s="23">
        <v>7587.3807578713004</v>
      </c>
      <c r="G225" s="20">
        <v>1.6104169596272361E-3</v>
      </c>
      <c r="H225" s="23">
        <v>14453.3734405906</v>
      </c>
      <c r="I225" s="20">
        <v>1.6904472298234517E-2</v>
      </c>
      <c r="J225" s="23">
        <f t="shared" si="3"/>
        <v>23646.4051124951</v>
      </c>
      <c r="K225" s="20">
        <v>4.0146704948773914E-3</v>
      </c>
    </row>
    <row r="226" spans="1:11" x14ac:dyDescent="0.25">
      <c r="A226" s="19" t="s">
        <v>132</v>
      </c>
      <c r="B226" s="23">
        <v>0</v>
      </c>
      <c r="C226" s="20">
        <v>0</v>
      </c>
      <c r="D226" s="23">
        <v>2470.4501070479</v>
      </c>
      <c r="E226" s="20">
        <v>8.1314401985942749E-3</v>
      </c>
      <c r="F226" s="23">
        <v>19434.2075491336</v>
      </c>
      <c r="G226" s="20">
        <v>4.1248987539701494E-3</v>
      </c>
      <c r="H226" s="23">
        <v>0</v>
      </c>
      <c r="I226" s="20">
        <v>0</v>
      </c>
      <c r="J226" s="23">
        <f t="shared" si="3"/>
        <v>21904.657656181502</v>
      </c>
      <c r="K226" s="20">
        <v>3.7189578024354017E-3</v>
      </c>
    </row>
    <row r="227" spans="1:11" x14ac:dyDescent="0.25">
      <c r="A227" s="21" t="s">
        <v>52</v>
      </c>
      <c r="B227" s="23">
        <v>0</v>
      </c>
      <c r="C227" s="20">
        <v>0</v>
      </c>
      <c r="D227" s="23">
        <v>2470.4501070479</v>
      </c>
      <c r="E227" s="20">
        <v>8.1314401985942749E-3</v>
      </c>
      <c r="F227" s="23">
        <v>19434.2075491336</v>
      </c>
      <c r="G227" s="20">
        <v>4.1248987539701494E-3</v>
      </c>
      <c r="H227" s="23">
        <v>0</v>
      </c>
      <c r="I227" s="20">
        <v>0</v>
      </c>
      <c r="J227" s="23">
        <f t="shared" si="3"/>
        <v>21904.657656181502</v>
      </c>
      <c r="K227" s="20">
        <v>3.7189578024354017E-3</v>
      </c>
    </row>
    <row r="228" spans="1:11" x14ac:dyDescent="0.25">
      <c r="A228" s="19" t="s">
        <v>133</v>
      </c>
      <c r="B228" s="23">
        <v>0</v>
      </c>
      <c r="C228" s="20">
        <v>0</v>
      </c>
      <c r="D228" s="23">
        <v>1759.6373565680001</v>
      </c>
      <c r="E228" s="20">
        <v>5.7918133603771568E-3</v>
      </c>
      <c r="F228" s="23">
        <v>8789.6279816047008</v>
      </c>
      <c r="G228" s="20">
        <v>1.8655932029911216E-3</v>
      </c>
      <c r="H228" s="23">
        <v>2824.9893105149999</v>
      </c>
      <c r="I228" s="20">
        <v>3.3040697203806603E-3</v>
      </c>
      <c r="J228" s="23">
        <f t="shared" si="3"/>
        <v>13374.254648687702</v>
      </c>
      <c r="K228" s="20">
        <v>2.2706718113651462E-3</v>
      </c>
    </row>
    <row r="229" spans="1:11" x14ac:dyDescent="0.25">
      <c r="A229" s="21" t="s">
        <v>52</v>
      </c>
      <c r="B229" s="23">
        <v>0</v>
      </c>
      <c r="C229" s="20">
        <v>0</v>
      </c>
      <c r="D229" s="23">
        <v>1759.6373565680001</v>
      </c>
      <c r="E229" s="20">
        <v>5.7918133603771568E-3</v>
      </c>
      <c r="F229" s="23">
        <v>8789.6279816047008</v>
      </c>
      <c r="G229" s="20">
        <v>1.8655932029911216E-3</v>
      </c>
      <c r="H229" s="23">
        <v>2824.9893105149999</v>
      </c>
      <c r="I229" s="20">
        <v>3.3040697203806603E-3</v>
      </c>
      <c r="J229" s="23">
        <f t="shared" si="3"/>
        <v>13374.254648687702</v>
      </c>
      <c r="K229" s="20">
        <v>2.2706718113651462E-3</v>
      </c>
    </row>
    <row r="230" spans="1:11" x14ac:dyDescent="0.25">
      <c r="A230" s="21" t="s">
        <v>324</v>
      </c>
      <c r="B230" s="23">
        <v>0</v>
      </c>
      <c r="C230" s="20">
        <v>0</v>
      </c>
      <c r="D230" s="23">
        <v>473.2813516384</v>
      </c>
      <c r="E230" s="20">
        <v>1.5577966933953951E-3</v>
      </c>
      <c r="F230" s="23">
        <v>42334.066520566907</v>
      </c>
      <c r="G230" s="20">
        <v>8.9853799183574525E-3</v>
      </c>
      <c r="H230" s="23">
        <v>9898.3589649119986</v>
      </c>
      <c r="I230" s="20">
        <v>1.1576988279457256E-2</v>
      </c>
      <c r="J230" s="23">
        <f t="shared" si="3"/>
        <v>52705.706837117301</v>
      </c>
      <c r="K230" s="20">
        <v>8.9483388762049924E-3</v>
      </c>
    </row>
    <row r="231" spans="1:11" x14ac:dyDescent="0.25">
      <c r="A231" s="19" t="s">
        <v>52</v>
      </c>
      <c r="B231" s="23">
        <v>0</v>
      </c>
      <c r="C231" s="20">
        <v>0</v>
      </c>
      <c r="D231" s="23">
        <v>473.2813516384</v>
      </c>
      <c r="E231" s="20">
        <v>1.5577966933953951E-3</v>
      </c>
      <c r="F231" s="23">
        <v>42334.066520566907</v>
      </c>
      <c r="G231" s="20">
        <v>8.9853799183574525E-3</v>
      </c>
      <c r="H231" s="23">
        <v>9898.3589649119986</v>
      </c>
      <c r="I231" s="20">
        <v>1.1576988279457256E-2</v>
      </c>
      <c r="J231" s="23">
        <f t="shared" si="3"/>
        <v>52705.706837117301</v>
      </c>
      <c r="K231" s="20">
        <v>8.9483388762049924E-3</v>
      </c>
    </row>
    <row r="232" spans="1:11" x14ac:dyDescent="0.25">
      <c r="A232" s="21" t="s">
        <v>326</v>
      </c>
      <c r="B232" s="23">
        <v>0</v>
      </c>
      <c r="C232" s="20">
        <v>0</v>
      </c>
      <c r="D232" s="23">
        <v>1198.0039375253</v>
      </c>
      <c r="E232" s="20">
        <v>3.9432074940012416E-3</v>
      </c>
      <c r="F232" s="23">
        <v>115114.168696272</v>
      </c>
      <c r="G232" s="20">
        <v>2.4432912421002245E-2</v>
      </c>
      <c r="H232" s="23">
        <v>1572.0405529128002</v>
      </c>
      <c r="I232" s="20">
        <v>1.8386376085588641E-3</v>
      </c>
      <c r="J232" s="23">
        <f t="shared" si="3"/>
        <v>117884.2131867101</v>
      </c>
      <c r="K232" s="20">
        <v>2.0014301127000509E-2</v>
      </c>
    </row>
    <row r="233" spans="1:11" x14ac:dyDescent="0.25">
      <c r="A233" s="19" t="s">
        <v>52</v>
      </c>
      <c r="B233" s="23">
        <v>0</v>
      </c>
      <c r="C233" s="20">
        <v>0</v>
      </c>
      <c r="D233" s="23">
        <v>1198.0039375253</v>
      </c>
      <c r="E233" s="20">
        <v>3.9432074940012416E-3</v>
      </c>
      <c r="F233" s="23">
        <v>115114.168696272</v>
      </c>
      <c r="G233" s="20">
        <v>2.4432912421002245E-2</v>
      </c>
      <c r="H233" s="23">
        <v>1572.0405529128002</v>
      </c>
      <c r="I233" s="20">
        <v>1.8386376085588641E-3</v>
      </c>
      <c r="J233" s="23">
        <f t="shared" si="3"/>
        <v>117884.2131867101</v>
      </c>
      <c r="K233" s="20">
        <v>2.0014301127000509E-2</v>
      </c>
    </row>
    <row r="234" spans="1:11" x14ac:dyDescent="0.25">
      <c r="A234" s="21" t="s">
        <v>327</v>
      </c>
      <c r="B234" s="23">
        <v>0</v>
      </c>
      <c r="C234" s="20">
        <v>0</v>
      </c>
      <c r="D234" s="23">
        <v>5441.2632054636997</v>
      </c>
      <c r="E234" s="20">
        <v>1.7909815799887187E-2</v>
      </c>
      <c r="F234" s="23">
        <v>23971.963612465901</v>
      </c>
      <c r="G234" s="20">
        <v>5.0880347235813389E-3</v>
      </c>
      <c r="H234" s="23">
        <v>3329.4172063824999</v>
      </c>
      <c r="I234" s="20">
        <v>3.894041841920228E-3</v>
      </c>
      <c r="J234" s="23">
        <f t="shared" si="3"/>
        <v>32742.6440243121</v>
      </c>
      <c r="K234" s="20">
        <v>5.5590237189676985E-3</v>
      </c>
    </row>
    <row r="235" spans="1:11" x14ac:dyDescent="0.25">
      <c r="A235" s="21" t="s">
        <v>52</v>
      </c>
      <c r="B235" s="23">
        <v>0</v>
      </c>
      <c r="C235" s="20">
        <v>0</v>
      </c>
      <c r="D235" s="23">
        <v>5441.2632054636997</v>
      </c>
      <c r="E235" s="20">
        <v>1.7909815799887187E-2</v>
      </c>
      <c r="F235" s="23">
        <v>23971.963612465901</v>
      </c>
      <c r="G235" s="20">
        <v>5.0880347235813389E-3</v>
      </c>
      <c r="H235" s="23">
        <v>3329.4172063824999</v>
      </c>
      <c r="I235" s="20">
        <v>3.894041841920228E-3</v>
      </c>
      <c r="J235" s="23">
        <f t="shared" si="3"/>
        <v>32742.6440243121</v>
      </c>
      <c r="K235" s="20">
        <v>5.5590237189676985E-3</v>
      </c>
    </row>
    <row r="236" spans="1:11" x14ac:dyDescent="0.25">
      <c r="A236" s="21" t="s">
        <v>341</v>
      </c>
      <c r="B236" s="23">
        <v>0</v>
      </c>
      <c r="C236" s="20">
        <v>0</v>
      </c>
      <c r="D236" s="23">
        <v>982.55750788800003</v>
      </c>
      <c r="E236" s="20">
        <v>3.234069611152112E-3</v>
      </c>
      <c r="F236" s="23">
        <v>17831.601895536001</v>
      </c>
      <c r="G236" s="20">
        <v>3.7847466769216072E-3</v>
      </c>
      <c r="H236" s="23">
        <v>13036.491674242901</v>
      </c>
      <c r="I236" s="20">
        <v>1.5247306331579776E-2</v>
      </c>
      <c r="J236" s="23">
        <f t="shared" si="3"/>
        <v>31850.651077666902</v>
      </c>
      <c r="K236" s="20">
        <v>5.4075817662692337E-3</v>
      </c>
    </row>
    <row r="237" spans="1:11" x14ac:dyDescent="0.25">
      <c r="A237" s="21" t="s">
        <v>52</v>
      </c>
      <c r="B237" s="23">
        <v>0</v>
      </c>
      <c r="C237" s="20">
        <v>0</v>
      </c>
      <c r="D237" s="23">
        <v>982.55750788800003</v>
      </c>
      <c r="E237" s="20">
        <v>3.234069611152112E-3</v>
      </c>
      <c r="F237" s="23">
        <v>17831.601895536001</v>
      </c>
      <c r="G237" s="20">
        <v>3.7847466769216072E-3</v>
      </c>
      <c r="H237" s="23">
        <v>13036.491674242901</v>
      </c>
      <c r="I237" s="20">
        <v>1.5247306331579776E-2</v>
      </c>
      <c r="J237" s="23">
        <f t="shared" si="3"/>
        <v>31850.651077666902</v>
      </c>
      <c r="K237" s="20">
        <v>5.4075817662692337E-3</v>
      </c>
    </row>
    <row r="238" spans="1:11" x14ac:dyDescent="0.25">
      <c r="A238" s="21" t="s">
        <v>352</v>
      </c>
      <c r="B238" s="23">
        <v>0</v>
      </c>
      <c r="C238" s="20">
        <v>0</v>
      </c>
      <c r="D238" s="23">
        <v>0</v>
      </c>
      <c r="E238" s="20">
        <v>0</v>
      </c>
      <c r="F238" s="23">
        <v>5326.9254756814998</v>
      </c>
      <c r="G238" s="20">
        <v>1.1306366982846206E-3</v>
      </c>
      <c r="H238" s="23">
        <v>6630.1610327471999</v>
      </c>
      <c r="I238" s="20">
        <v>7.7545476820066964E-3</v>
      </c>
      <c r="J238" s="23">
        <f t="shared" si="3"/>
        <v>11957.0865084287</v>
      </c>
      <c r="K238" s="20">
        <v>2.0300659733144531E-3</v>
      </c>
    </row>
    <row r="239" spans="1:11" x14ac:dyDescent="0.25">
      <c r="A239" s="21" t="s">
        <v>52</v>
      </c>
      <c r="B239" s="23">
        <v>0</v>
      </c>
      <c r="C239" s="20">
        <v>0</v>
      </c>
      <c r="D239" s="23">
        <v>0</v>
      </c>
      <c r="E239" s="20">
        <v>0</v>
      </c>
      <c r="F239" s="23">
        <v>5326.9254756814998</v>
      </c>
      <c r="G239" s="20">
        <v>1.1306366982846206E-3</v>
      </c>
      <c r="H239" s="23">
        <v>6630.1610327471999</v>
      </c>
      <c r="I239" s="20">
        <v>7.7545476820066964E-3</v>
      </c>
      <c r="J239" s="23">
        <f t="shared" si="3"/>
        <v>11957.0865084287</v>
      </c>
      <c r="K239" s="20">
        <v>2.0300659733144531E-3</v>
      </c>
    </row>
    <row r="240" spans="1:11" x14ac:dyDescent="0.25">
      <c r="A240" s="21" t="s">
        <v>394</v>
      </c>
      <c r="B240" s="23">
        <v>0</v>
      </c>
      <c r="C240" s="20">
        <v>0</v>
      </c>
      <c r="D240" s="23">
        <v>3076.6766723763003</v>
      </c>
      <c r="E240" s="20">
        <v>1.0126823569707025E-2</v>
      </c>
      <c r="F240" s="23">
        <v>58259.771318719198</v>
      </c>
      <c r="G240" s="20">
        <v>1.2365601093412436E-2</v>
      </c>
      <c r="H240" s="23">
        <v>3134.7033127463001</v>
      </c>
      <c r="I240" s="20">
        <v>3.6663070757368098E-3</v>
      </c>
      <c r="J240" s="23">
        <f t="shared" si="3"/>
        <v>64471.151303841798</v>
      </c>
      <c r="K240" s="20">
        <v>1.0945867994688968E-2</v>
      </c>
    </row>
    <row r="241" spans="1:11" x14ac:dyDescent="0.25">
      <c r="A241" s="21" t="s">
        <v>52</v>
      </c>
      <c r="B241" s="23">
        <v>0</v>
      </c>
      <c r="C241" s="20">
        <v>0</v>
      </c>
      <c r="D241" s="23">
        <v>3076.6766723763003</v>
      </c>
      <c r="E241" s="20">
        <v>1.0126823569707025E-2</v>
      </c>
      <c r="F241" s="23">
        <v>58259.771318719198</v>
      </c>
      <c r="G241" s="20">
        <v>1.2365601093412436E-2</v>
      </c>
      <c r="H241" s="23">
        <v>3134.7033127463001</v>
      </c>
      <c r="I241" s="20">
        <v>3.6663070757368098E-3</v>
      </c>
      <c r="J241" s="23">
        <f t="shared" si="3"/>
        <v>64471.151303841798</v>
      </c>
      <c r="K241" s="20">
        <v>1.0945867994688968E-2</v>
      </c>
    </row>
    <row r="242" spans="1:11" x14ac:dyDescent="0.25">
      <c r="A242" s="21" t="s">
        <v>395</v>
      </c>
      <c r="B242" s="23">
        <v>0</v>
      </c>
      <c r="C242" s="20">
        <v>0</v>
      </c>
      <c r="D242" s="23">
        <v>1799.2496930616001</v>
      </c>
      <c r="E242" s="20">
        <v>5.9221966230892324E-3</v>
      </c>
      <c r="F242" s="23">
        <v>8178.4078453548</v>
      </c>
      <c r="G242" s="20">
        <v>1.7358621001383541E-3</v>
      </c>
      <c r="H242" s="23">
        <v>71431.400346399998</v>
      </c>
      <c r="I242" s="20">
        <v>8.3545210628037062E-2</v>
      </c>
      <c r="J242" s="23">
        <f t="shared" si="3"/>
        <v>81409.0578848164</v>
      </c>
      <c r="K242" s="20">
        <v>1.3821574194939089E-2</v>
      </c>
    </row>
    <row r="243" spans="1:11" x14ac:dyDescent="0.25">
      <c r="A243" s="21" t="s">
        <v>52</v>
      </c>
      <c r="B243" s="23">
        <v>0</v>
      </c>
      <c r="C243" s="20">
        <v>0</v>
      </c>
      <c r="D243" s="23">
        <v>1799.2496930616001</v>
      </c>
      <c r="E243" s="20">
        <v>5.9221966230892324E-3</v>
      </c>
      <c r="F243" s="23">
        <v>8178.4078453548</v>
      </c>
      <c r="G243" s="20">
        <v>1.7358621001383541E-3</v>
      </c>
      <c r="H243" s="23">
        <v>71431.400346399998</v>
      </c>
      <c r="I243" s="20">
        <v>8.3545210628037062E-2</v>
      </c>
      <c r="J243" s="23">
        <f t="shared" si="3"/>
        <v>81409.0578848164</v>
      </c>
      <c r="K243" s="20">
        <v>1.3821574194939089E-2</v>
      </c>
    </row>
    <row r="244" spans="1:11" x14ac:dyDescent="0.25">
      <c r="A244" s="21" t="s">
        <v>396</v>
      </c>
      <c r="B244" s="23">
        <v>0</v>
      </c>
      <c r="C244" s="20">
        <v>0</v>
      </c>
      <c r="D244" s="23">
        <v>328.65185335370001</v>
      </c>
      <c r="E244" s="20">
        <v>1.0817514120518813E-3</v>
      </c>
      <c r="F244" s="23">
        <v>34268.338951849299</v>
      </c>
      <c r="G244" s="20">
        <v>7.2734341385281539E-3</v>
      </c>
      <c r="H244" s="23">
        <v>5883.7397930834004</v>
      </c>
      <c r="I244" s="20">
        <v>6.8815433816213764E-3</v>
      </c>
      <c r="J244" s="23">
        <f t="shared" si="3"/>
        <v>40480.730598286398</v>
      </c>
      <c r="K244" s="20">
        <v>6.8727907675972524E-3</v>
      </c>
    </row>
    <row r="245" spans="1:11" x14ac:dyDescent="0.25">
      <c r="A245" s="21" t="s">
        <v>52</v>
      </c>
      <c r="B245" s="23">
        <v>0</v>
      </c>
      <c r="C245" s="20">
        <v>0</v>
      </c>
      <c r="D245" s="23">
        <v>328.65185335370001</v>
      </c>
      <c r="E245" s="20">
        <v>1.0817514120518813E-3</v>
      </c>
      <c r="F245" s="23">
        <v>34268.338951849299</v>
      </c>
      <c r="G245" s="20">
        <v>7.2734341385281539E-3</v>
      </c>
      <c r="H245" s="23">
        <v>5883.7397930834004</v>
      </c>
      <c r="I245" s="20">
        <v>6.8815433816213764E-3</v>
      </c>
      <c r="J245" s="23">
        <f t="shared" si="3"/>
        <v>40480.730598286398</v>
      </c>
      <c r="K245" s="20">
        <v>6.8727907675972524E-3</v>
      </c>
    </row>
    <row r="246" spans="1:11" x14ac:dyDescent="0.25">
      <c r="A246" s="21" t="s">
        <v>397</v>
      </c>
      <c r="B246" s="23">
        <v>0</v>
      </c>
      <c r="C246" s="20">
        <v>0</v>
      </c>
      <c r="D246" s="23">
        <v>0</v>
      </c>
      <c r="E246" s="20">
        <v>0</v>
      </c>
      <c r="F246" s="23">
        <v>13933.8750199567</v>
      </c>
      <c r="G246" s="20">
        <v>2.957456513855E-3</v>
      </c>
      <c r="H246" s="23">
        <v>7880.9338356187</v>
      </c>
      <c r="I246" s="20">
        <v>9.2174348262734421E-3</v>
      </c>
      <c r="J246" s="23">
        <f t="shared" si="3"/>
        <v>21814.8088555754</v>
      </c>
      <c r="K246" s="20">
        <v>3.7037033344908075E-3</v>
      </c>
    </row>
    <row r="247" spans="1:11" x14ac:dyDescent="0.25">
      <c r="A247" s="21" t="s">
        <v>52</v>
      </c>
      <c r="B247" s="23">
        <v>0</v>
      </c>
      <c r="C247" s="20">
        <v>0</v>
      </c>
      <c r="D247" s="23">
        <v>0</v>
      </c>
      <c r="E247" s="20">
        <v>0</v>
      </c>
      <c r="F247" s="23">
        <v>13933.8750199567</v>
      </c>
      <c r="G247" s="20">
        <v>2.957456513855E-3</v>
      </c>
      <c r="H247" s="23">
        <v>7880.9338356187</v>
      </c>
      <c r="I247" s="20">
        <v>9.2174348262734421E-3</v>
      </c>
      <c r="J247" s="23">
        <f t="shared" si="3"/>
        <v>21814.8088555754</v>
      </c>
      <c r="K247" s="20">
        <v>3.7037033344908075E-3</v>
      </c>
    </row>
    <row r="248" spans="1:11" x14ac:dyDescent="0.25">
      <c r="A248" s="21" t="s">
        <v>413</v>
      </c>
      <c r="B248" s="23">
        <v>0</v>
      </c>
      <c r="C248" s="20">
        <v>0</v>
      </c>
      <c r="D248" s="23">
        <v>215.35100037769999</v>
      </c>
      <c r="E248" s="20">
        <v>7.0882377923075699E-4</v>
      </c>
      <c r="F248" s="23">
        <v>9650.4158081241003</v>
      </c>
      <c r="G248" s="20">
        <v>2.0482948965932792E-3</v>
      </c>
      <c r="H248" s="23">
        <v>6974.7324312752999</v>
      </c>
      <c r="I248" s="20">
        <v>8.1575537819407046E-3</v>
      </c>
      <c r="J248" s="23">
        <f t="shared" si="3"/>
        <v>16840.499239777102</v>
      </c>
      <c r="K248" s="20">
        <v>2.8591684484510784E-3</v>
      </c>
    </row>
    <row r="249" spans="1:11" x14ac:dyDescent="0.25">
      <c r="A249" s="21" t="s">
        <v>52</v>
      </c>
      <c r="B249" s="23">
        <v>0</v>
      </c>
      <c r="C249" s="20">
        <v>0</v>
      </c>
      <c r="D249" s="23">
        <v>215.35100037769999</v>
      </c>
      <c r="E249" s="20">
        <v>7.0882377923075699E-4</v>
      </c>
      <c r="F249" s="23">
        <v>9650.4158081241003</v>
      </c>
      <c r="G249" s="20">
        <v>2.0482948965932792E-3</v>
      </c>
      <c r="H249" s="23">
        <v>6974.7324312752999</v>
      </c>
      <c r="I249" s="20">
        <v>8.1575537819407046E-3</v>
      </c>
      <c r="J249" s="23">
        <f t="shared" si="3"/>
        <v>16840.499239777102</v>
      </c>
      <c r="K249" s="20">
        <v>2.8591684484510784E-3</v>
      </c>
    </row>
    <row r="250" spans="1:11" x14ac:dyDescent="0.25">
      <c r="A250" s="21" t="s">
        <v>414</v>
      </c>
      <c r="B250" s="23">
        <v>0</v>
      </c>
      <c r="C250" s="20">
        <v>0</v>
      </c>
      <c r="D250" s="23">
        <v>278.68590614390001</v>
      </c>
      <c r="E250" s="20">
        <v>9.17289433830384E-4</v>
      </c>
      <c r="F250" s="23">
        <v>34447.001771960699</v>
      </c>
      <c r="G250" s="20">
        <v>7.3113552136321999E-3</v>
      </c>
      <c r="H250" s="23">
        <v>21247.4306197236</v>
      </c>
      <c r="I250" s="20">
        <v>2.4850710721351196E-2</v>
      </c>
      <c r="J250" s="23">
        <f t="shared" si="3"/>
        <v>55973.118297828201</v>
      </c>
      <c r="K250" s="20">
        <v>9.5030777603412869E-3</v>
      </c>
    </row>
    <row r="251" spans="1:11" x14ac:dyDescent="0.25">
      <c r="A251" s="21" t="s">
        <v>52</v>
      </c>
      <c r="B251" s="23">
        <v>0</v>
      </c>
      <c r="C251" s="20">
        <v>0</v>
      </c>
      <c r="D251" s="23">
        <v>278.68590614390001</v>
      </c>
      <c r="E251" s="20">
        <v>9.17289433830384E-4</v>
      </c>
      <c r="F251" s="23">
        <v>34447.001771960699</v>
      </c>
      <c r="G251" s="20">
        <v>7.3113552136321999E-3</v>
      </c>
      <c r="H251" s="23">
        <v>21247.4306197236</v>
      </c>
      <c r="I251" s="20">
        <v>2.4850710721351196E-2</v>
      </c>
      <c r="J251" s="23">
        <f t="shared" si="3"/>
        <v>55973.118297828201</v>
      </c>
      <c r="K251" s="20">
        <v>9.5030777603412869E-3</v>
      </c>
    </row>
    <row r="252" spans="1:11" x14ac:dyDescent="0.25">
      <c r="A252" s="21" t="s">
        <v>415</v>
      </c>
      <c r="B252" s="23">
        <v>0</v>
      </c>
      <c r="C252" s="20">
        <v>0</v>
      </c>
      <c r="D252" s="23">
        <v>0</v>
      </c>
      <c r="E252" s="20">
        <v>0</v>
      </c>
      <c r="F252" s="23">
        <v>4166.3783831128003</v>
      </c>
      <c r="G252" s="20">
        <v>8.8431128244466654E-4</v>
      </c>
      <c r="H252" s="23">
        <v>14828.981579250001</v>
      </c>
      <c r="I252" s="20">
        <v>1.7343778554386978E-2</v>
      </c>
      <c r="J252" s="23">
        <f t="shared" si="3"/>
        <v>18995.359962362803</v>
      </c>
      <c r="K252" s="20">
        <v>3.2250192288288387E-3</v>
      </c>
    </row>
    <row r="253" spans="1:11" x14ac:dyDescent="0.25">
      <c r="A253" s="21" t="s">
        <v>52</v>
      </c>
      <c r="B253" s="23">
        <v>0</v>
      </c>
      <c r="C253" s="20">
        <v>0</v>
      </c>
      <c r="D253" s="23">
        <v>0</v>
      </c>
      <c r="E253" s="20">
        <v>0</v>
      </c>
      <c r="F253" s="23">
        <v>4166.3783831128003</v>
      </c>
      <c r="G253" s="20">
        <v>8.8431128244466654E-4</v>
      </c>
      <c r="H253" s="23">
        <v>14828.981579250001</v>
      </c>
      <c r="I253" s="20">
        <v>1.7343778554386978E-2</v>
      </c>
      <c r="J253" s="23">
        <f t="shared" si="3"/>
        <v>18995.359962362803</v>
      </c>
      <c r="K253" s="20">
        <v>3.2250192288288387E-3</v>
      </c>
    </row>
    <row r="254" spans="1:11" x14ac:dyDescent="0.25">
      <c r="A254" s="21" t="s">
        <v>392</v>
      </c>
      <c r="B254" s="23">
        <v>-44.931930000000001</v>
      </c>
      <c r="C254" s="20">
        <v>-2.2758666279068195E-3</v>
      </c>
      <c r="D254" s="23">
        <v>-7121.4603029198006</v>
      </c>
      <c r="E254" s="20">
        <v>-2.3440153037153664E-2</v>
      </c>
      <c r="F254" s="23">
        <v>-40542.691688120794</v>
      </c>
      <c r="G254" s="20">
        <v>-8.6051616976983922E-3</v>
      </c>
      <c r="H254" s="23">
        <v>-672.32259713899111</v>
      </c>
      <c r="I254" s="20">
        <v>-7.8633951897313925E-4</v>
      </c>
      <c r="J254" s="23">
        <f t="shared" si="3"/>
        <v>-48381.406518179581</v>
      </c>
      <c r="K254" s="20">
        <v>-8.2141621242278161E-3</v>
      </c>
    </row>
    <row r="255" spans="1:11" ht="15.75" x14ac:dyDescent="0.25">
      <c r="A255" s="47" t="s">
        <v>17</v>
      </c>
      <c r="B255" s="48">
        <v>19742.7781791085</v>
      </c>
      <c r="C255" s="49">
        <v>1</v>
      </c>
      <c r="D255" s="48">
        <v>303814.58225259773</v>
      </c>
      <c r="E255" s="49">
        <v>1</v>
      </c>
      <c r="F255" s="48">
        <v>4711438.6820836477</v>
      </c>
      <c r="G255" s="49">
        <v>1</v>
      </c>
      <c r="H255" s="48">
        <v>855002.93564917101</v>
      </c>
      <c r="I255" s="49">
        <v>1</v>
      </c>
      <c r="J255" s="48">
        <f t="shared" si="3"/>
        <v>5889998.9781645248</v>
      </c>
      <c r="K255" s="49">
        <v>1</v>
      </c>
    </row>
  </sheetData>
  <sheetProtection sheet="1" objects="1" scenarios="1"/>
  <mergeCells count="10">
    <mergeCell ref="D10:E10"/>
    <mergeCell ref="F10:G10"/>
    <mergeCell ref="H10:I10"/>
    <mergeCell ref="A5:K5"/>
    <mergeCell ref="A7:K7"/>
    <mergeCell ref="A8:K8"/>
    <mergeCell ref="J10:K10"/>
    <mergeCell ref="B10:C10"/>
    <mergeCell ref="A6:K6"/>
    <mergeCell ref="A10:A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5:K69"/>
  <sheetViews>
    <sheetView showGridLines="0" zoomScale="90" zoomScaleNormal="90" workbookViewId="0">
      <selection activeCell="C2" sqref="C2"/>
    </sheetView>
  </sheetViews>
  <sheetFormatPr baseColWidth="10" defaultRowHeight="15" x14ac:dyDescent="0.25"/>
  <cols>
    <col min="1" max="1" width="49.140625" style="3" customWidth="1"/>
    <col min="2" max="2" width="17.42578125" style="3" customWidth="1"/>
    <col min="3" max="3" width="9.28515625" style="3" customWidth="1"/>
    <col min="4" max="4" width="13.5703125" style="3" customWidth="1"/>
    <col min="5" max="5" width="9.28515625" style="3" customWidth="1"/>
    <col min="6" max="6" width="11.42578125" style="3" customWidth="1"/>
    <col min="7" max="7" width="10.28515625" style="3" customWidth="1"/>
    <col min="8" max="8" width="15.7109375" style="3" customWidth="1"/>
    <col min="9" max="9" width="11.85546875" style="3" customWidth="1"/>
    <col min="10" max="10" width="14.85546875" style="3" customWidth="1"/>
    <col min="11" max="11" width="27.42578125" style="4" customWidth="1"/>
    <col min="12" max="16384" width="11.42578125" style="3"/>
  </cols>
  <sheetData>
    <row r="5" spans="1:9" ht="15.75" x14ac:dyDescent="0.25">
      <c r="A5" s="32" t="s">
        <v>7</v>
      </c>
      <c r="B5" s="33"/>
      <c r="C5" s="33"/>
      <c r="D5" s="33"/>
      <c r="E5" s="33"/>
      <c r="F5" s="33"/>
      <c r="G5" s="33"/>
      <c r="H5" s="33"/>
      <c r="I5" s="34"/>
    </row>
    <row r="6" spans="1:9" ht="15.75" x14ac:dyDescent="0.25">
      <c r="A6" s="35" t="str">
        <f>'1'!A6:K6</f>
        <v>AFP Habitat S.A.</v>
      </c>
      <c r="B6" s="36"/>
      <c r="C6" s="36"/>
      <c r="D6" s="36"/>
      <c r="E6" s="36"/>
      <c r="F6" s="36"/>
      <c r="G6" s="36"/>
      <c r="H6" s="36"/>
      <c r="I6" s="37"/>
    </row>
    <row r="7" spans="1:9" ht="15.75" x14ac:dyDescent="0.25">
      <c r="A7" s="35" t="s">
        <v>21</v>
      </c>
      <c r="B7" s="36"/>
      <c r="C7" s="36"/>
      <c r="D7" s="36"/>
      <c r="E7" s="36"/>
      <c r="F7" s="36"/>
      <c r="G7" s="36"/>
      <c r="H7" s="36"/>
      <c r="I7" s="37"/>
    </row>
    <row r="8" spans="1:9" ht="15.75" x14ac:dyDescent="0.25">
      <c r="A8" s="38" t="str">
        <f>'1'!A8:I8</f>
        <v>Al 31-01-2018</v>
      </c>
      <c r="B8" s="39"/>
      <c r="C8" s="39"/>
      <c r="D8" s="39"/>
      <c r="E8" s="39"/>
      <c r="F8" s="39"/>
      <c r="G8" s="39"/>
      <c r="H8" s="39"/>
      <c r="I8" s="40"/>
    </row>
    <row r="9" spans="1:9" ht="15.75" x14ac:dyDescent="0.25">
      <c r="A9" s="81"/>
      <c r="B9" s="81"/>
      <c r="C9" s="81"/>
      <c r="D9" s="81"/>
      <c r="E9" s="81"/>
      <c r="F9" s="81"/>
      <c r="G9" s="81"/>
      <c r="H9" s="84"/>
      <c r="I9" s="84"/>
    </row>
    <row r="10" spans="1:9" ht="14.45" customHeight="1" x14ac:dyDescent="0.25">
      <c r="A10" s="85" t="s">
        <v>33</v>
      </c>
      <c r="B10" s="85" t="s">
        <v>30</v>
      </c>
      <c r="C10" s="85"/>
      <c r="D10" s="85" t="s">
        <v>31</v>
      </c>
      <c r="E10" s="85"/>
      <c r="F10" s="85" t="s">
        <v>32</v>
      </c>
      <c r="G10" s="85"/>
      <c r="H10" s="85" t="s">
        <v>5</v>
      </c>
      <c r="I10" s="85"/>
    </row>
    <row r="11" spans="1:9" ht="15.75" x14ac:dyDescent="0.25">
      <c r="A11" s="85"/>
      <c r="B11" s="46" t="s">
        <v>12</v>
      </c>
      <c r="C11" s="46" t="s">
        <v>13</v>
      </c>
      <c r="D11" s="46" t="s">
        <v>12</v>
      </c>
      <c r="E11" s="46" t="s">
        <v>13</v>
      </c>
      <c r="F11" s="46" t="s">
        <v>12</v>
      </c>
      <c r="G11" s="46" t="s">
        <v>13</v>
      </c>
      <c r="H11" s="46" t="s">
        <v>12</v>
      </c>
      <c r="I11" s="46" t="s">
        <v>13</v>
      </c>
    </row>
    <row r="12" spans="1:9" x14ac:dyDescent="0.25">
      <c r="A12" s="16" t="s">
        <v>134</v>
      </c>
      <c r="B12" s="22">
        <v>535.07245</v>
      </c>
      <c r="C12" s="17">
        <v>1.7611809348740525E-3</v>
      </c>
      <c r="D12" s="22">
        <v>24539.066199999997</v>
      </c>
      <c r="E12" s="17">
        <v>5.2084019035025459E-3</v>
      </c>
      <c r="F12" s="22">
        <v>7772.0953200000004</v>
      </c>
      <c r="G12" s="17">
        <v>9.0901387538499454E-3</v>
      </c>
      <c r="H12" s="22">
        <v>32846.233970000001</v>
      </c>
      <c r="I12" s="17">
        <v>5.576611149130579E-3</v>
      </c>
    </row>
    <row r="13" spans="1:9" x14ac:dyDescent="0.25">
      <c r="A13" s="18"/>
      <c r="B13" s="22">
        <v>535.07245</v>
      </c>
      <c r="C13" s="17">
        <v>1.7611809348740525E-3</v>
      </c>
      <c r="D13" s="22">
        <v>24539.066199999997</v>
      </c>
      <c r="E13" s="17">
        <v>5.2084019035025459E-3</v>
      </c>
      <c r="F13" s="22">
        <v>7772.0953200000004</v>
      </c>
      <c r="G13" s="17">
        <v>9.0901387538499454E-3</v>
      </c>
      <c r="H13" s="22">
        <v>32846.233970000001</v>
      </c>
      <c r="I13" s="17">
        <v>5.576611149130579E-3</v>
      </c>
    </row>
    <row r="14" spans="1:9" x14ac:dyDescent="0.25">
      <c r="A14" s="19" t="s">
        <v>85</v>
      </c>
      <c r="B14" s="23">
        <v>535.07245</v>
      </c>
      <c r="C14" s="20">
        <v>1.7611809348740525E-3</v>
      </c>
      <c r="D14" s="23">
        <v>24539.066199999997</v>
      </c>
      <c r="E14" s="20">
        <v>5.2084019035025459E-3</v>
      </c>
      <c r="F14" s="23">
        <v>7772.0953200000004</v>
      </c>
      <c r="G14" s="20">
        <v>9.0901387538499454E-3</v>
      </c>
      <c r="H14" s="23">
        <v>32846.233970000001</v>
      </c>
      <c r="I14" s="20">
        <v>5.576611149130579E-3</v>
      </c>
    </row>
    <row r="15" spans="1:9" x14ac:dyDescent="0.25">
      <c r="A15" s="21" t="s">
        <v>135</v>
      </c>
      <c r="B15" s="23">
        <v>535.07245</v>
      </c>
      <c r="C15" s="20">
        <v>1.7611809348740525E-3</v>
      </c>
      <c r="D15" s="23">
        <v>24539.066199999997</v>
      </c>
      <c r="E15" s="20">
        <v>5.2084019035025459E-3</v>
      </c>
      <c r="F15" s="23">
        <v>7772.0953200000004</v>
      </c>
      <c r="G15" s="20">
        <v>9.0901387538499454E-3</v>
      </c>
      <c r="H15" s="23">
        <v>32846.233970000001</v>
      </c>
      <c r="I15" s="20">
        <v>5.576611149130579E-3</v>
      </c>
    </row>
    <row r="16" spans="1:9" x14ac:dyDescent="0.25">
      <c r="A16" s="16" t="s">
        <v>136</v>
      </c>
      <c r="B16" s="22">
        <v>2269.0357600003999</v>
      </c>
      <c r="C16" s="17">
        <v>7.4684886524435347E-3</v>
      </c>
      <c r="D16" s="22">
        <v>82648.629000000001</v>
      </c>
      <c r="E16" s="17">
        <v>1.7542121330007078E-2</v>
      </c>
      <c r="F16" s="22">
        <v>24759.370199999998</v>
      </c>
      <c r="G16" s="17">
        <v>2.8958228290995463E-2</v>
      </c>
      <c r="H16" s="22">
        <v>109677.0349600004</v>
      </c>
      <c r="I16" s="17">
        <v>1.8620892018249315E-2</v>
      </c>
    </row>
    <row r="17" spans="1:9" x14ac:dyDescent="0.25">
      <c r="A17" s="18"/>
      <c r="B17" s="22">
        <v>2269.0357600003999</v>
      </c>
      <c r="C17" s="17">
        <v>7.4684886524435347E-3</v>
      </c>
      <c r="D17" s="22">
        <v>82648.629000000001</v>
      </c>
      <c r="E17" s="17">
        <v>1.7542121330007078E-2</v>
      </c>
      <c r="F17" s="22">
        <v>24759.370199999998</v>
      </c>
      <c r="G17" s="17">
        <v>2.8958228290995463E-2</v>
      </c>
      <c r="H17" s="22">
        <v>109677.0349600004</v>
      </c>
      <c r="I17" s="17">
        <v>1.8620892018249315E-2</v>
      </c>
    </row>
    <row r="18" spans="1:9" x14ac:dyDescent="0.25">
      <c r="A18" s="19" t="s">
        <v>54</v>
      </c>
      <c r="B18" s="23">
        <v>591.93976000040004</v>
      </c>
      <c r="C18" s="20">
        <v>1.9483586192984275E-3</v>
      </c>
      <c r="D18" s="23">
        <v>12145.761</v>
      </c>
      <c r="E18" s="20">
        <v>2.5779303986672073E-3</v>
      </c>
      <c r="F18" s="23">
        <v>10123.4622</v>
      </c>
      <c r="G18" s="20">
        <v>1.1840266013020928E-2</v>
      </c>
      <c r="H18" s="23">
        <v>22861.162960000402</v>
      </c>
      <c r="I18" s="20">
        <v>3.8813526190329718E-3</v>
      </c>
    </row>
    <row r="19" spans="1:9" x14ac:dyDescent="0.25">
      <c r="A19" s="21" t="s">
        <v>137</v>
      </c>
      <c r="B19" s="23">
        <v>591.93976000040004</v>
      </c>
      <c r="C19" s="20">
        <v>1.9483586192984275E-3</v>
      </c>
      <c r="D19" s="23">
        <v>12145.761</v>
      </c>
      <c r="E19" s="20">
        <v>2.5779303986672073E-3</v>
      </c>
      <c r="F19" s="23">
        <v>10123.4622</v>
      </c>
      <c r="G19" s="20">
        <v>1.1840266013020928E-2</v>
      </c>
      <c r="H19" s="23">
        <v>22861.162960000402</v>
      </c>
      <c r="I19" s="20">
        <v>3.8813526190329718E-3</v>
      </c>
    </row>
    <row r="20" spans="1:9" x14ac:dyDescent="0.25">
      <c r="A20" s="19" t="s">
        <v>61</v>
      </c>
      <c r="B20" s="23">
        <v>1677.096</v>
      </c>
      <c r="C20" s="20">
        <v>5.520130033145108E-3</v>
      </c>
      <c r="D20" s="23">
        <v>70502.868000000002</v>
      </c>
      <c r="E20" s="20">
        <v>1.4964190931339872E-2</v>
      </c>
      <c r="F20" s="23">
        <v>14635.907999999999</v>
      </c>
      <c r="G20" s="20">
        <v>1.7117962277974536E-2</v>
      </c>
      <c r="H20" s="23">
        <v>86815.872000000003</v>
      </c>
      <c r="I20" s="20">
        <v>1.4739539399216343E-2</v>
      </c>
    </row>
    <row r="21" spans="1:9" x14ac:dyDescent="0.25">
      <c r="A21" s="21" t="s">
        <v>138</v>
      </c>
      <c r="B21" s="23">
        <v>1677.096</v>
      </c>
      <c r="C21" s="20">
        <v>5.520130033145108E-3</v>
      </c>
      <c r="D21" s="23">
        <v>70502.868000000002</v>
      </c>
      <c r="E21" s="20">
        <v>1.4964190931339872E-2</v>
      </c>
      <c r="F21" s="23">
        <v>14635.907999999999</v>
      </c>
      <c r="G21" s="20">
        <v>1.7117962277974536E-2</v>
      </c>
      <c r="H21" s="23">
        <v>86815.872000000003</v>
      </c>
      <c r="I21" s="20">
        <v>1.4739539399216343E-2</v>
      </c>
    </row>
    <row r="22" spans="1:9" x14ac:dyDescent="0.25">
      <c r="A22" s="16" t="s">
        <v>139</v>
      </c>
      <c r="B22" s="22">
        <v>3486.6730402491999</v>
      </c>
      <c r="C22" s="17">
        <v>1.1476318925831897E-2</v>
      </c>
      <c r="D22" s="22">
        <v>164281.94394487099</v>
      </c>
      <c r="E22" s="17">
        <v>3.4868742868201102E-2</v>
      </c>
      <c r="F22" s="22">
        <v>78316.657582567495</v>
      </c>
      <c r="G22" s="17">
        <v>9.1598115418287607E-2</v>
      </c>
      <c r="H22" s="22">
        <v>246085.27456768774</v>
      </c>
      <c r="I22" s="17">
        <v>4.1780189687634597E-2</v>
      </c>
    </row>
    <row r="23" spans="1:9" x14ac:dyDescent="0.25">
      <c r="A23" s="18" t="s">
        <v>140</v>
      </c>
      <c r="B23" s="22">
        <v>917.65962898869998</v>
      </c>
      <c r="C23" s="17">
        <v>3.020459459795575E-3</v>
      </c>
      <c r="D23" s="22">
        <v>74195.846995487504</v>
      </c>
      <c r="E23" s="17">
        <v>1.57480234811576E-2</v>
      </c>
      <c r="F23" s="22">
        <v>33329.028896543401</v>
      </c>
      <c r="G23" s="17">
        <v>3.8981186504626376E-2</v>
      </c>
      <c r="H23" s="22">
        <v>108442.53552101961</v>
      </c>
      <c r="I23" s="17">
        <v>1.8411299547425916E-2</v>
      </c>
    </row>
    <row r="24" spans="1:9" x14ac:dyDescent="0.25">
      <c r="A24" s="19" t="s">
        <v>3</v>
      </c>
      <c r="B24" s="23">
        <v>917.65962898869998</v>
      </c>
      <c r="C24" s="20">
        <v>3.020459459795575E-3</v>
      </c>
      <c r="D24" s="23">
        <v>74195.846995487504</v>
      </c>
      <c r="E24" s="20">
        <v>1.57480234811576E-2</v>
      </c>
      <c r="F24" s="23">
        <v>33329.028896543401</v>
      </c>
      <c r="G24" s="20">
        <v>3.8981186504626376E-2</v>
      </c>
      <c r="H24" s="23">
        <v>108442.53552101961</v>
      </c>
      <c r="I24" s="20">
        <v>1.8411299547425916E-2</v>
      </c>
    </row>
    <row r="25" spans="1:9" x14ac:dyDescent="0.25">
      <c r="A25" s="21" t="s">
        <v>141</v>
      </c>
      <c r="B25" s="23">
        <v>863.52890898869998</v>
      </c>
      <c r="C25" s="20">
        <v>2.8422892100377984E-3</v>
      </c>
      <c r="D25" s="23">
        <v>61989.084035487504</v>
      </c>
      <c r="E25" s="20">
        <v>1.3157145453514138E-2</v>
      </c>
      <c r="F25" s="23">
        <v>30100.425616543402</v>
      </c>
      <c r="G25" s="20">
        <v>3.5205055282867888E-2</v>
      </c>
      <c r="H25" s="23">
        <v>92953.03856101961</v>
      </c>
      <c r="I25" s="20">
        <v>1.5781503342465125E-2</v>
      </c>
    </row>
    <row r="26" spans="1:9" x14ac:dyDescent="0.25">
      <c r="A26" s="21" t="s">
        <v>142</v>
      </c>
      <c r="B26" s="23">
        <v>54.130720000000004</v>
      </c>
      <c r="C26" s="20">
        <v>1.7817024975777689E-4</v>
      </c>
      <c r="D26" s="23">
        <v>12206.76296</v>
      </c>
      <c r="E26" s="20">
        <v>2.5908780276434635E-3</v>
      </c>
      <c r="F26" s="23">
        <v>3228.6032799999998</v>
      </c>
      <c r="G26" s="20">
        <v>3.7761312217584903E-3</v>
      </c>
      <c r="H26" s="23">
        <v>15489.496959999999</v>
      </c>
      <c r="I26" s="20">
        <v>2.6297962049607903E-3</v>
      </c>
    </row>
    <row r="27" spans="1:9" x14ac:dyDescent="0.25">
      <c r="A27" s="18" t="s">
        <v>143</v>
      </c>
      <c r="B27" s="22">
        <v>1858.1812838348999</v>
      </c>
      <c r="C27" s="17">
        <v>6.1161688489658108E-3</v>
      </c>
      <c r="D27" s="22">
        <v>55474.357855377093</v>
      </c>
      <c r="E27" s="17">
        <v>1.1774398776817657E-2</v>
      </c>
      <c r="F27" s="22">
        <v>31914.6438421737</v>
      </c>
      <c r="G27" s="17">
        <v>3.7326940658913801E-2</v>
      </c>
      <c r="H27" s="22">
        <v>89247.182981385704</v>
      </c>
      <c r="I27" s="17">
        <v>1.5152325715546632E-2</v>
      </c>
    </row>
    <row r="28" spans="1:9" x14ac:dyDescent="0.25">
      <c r="A28" s="19" t="s">
        <v>73</v>
      </c>
      <c r="B28" s="23">
        <v>1343.1722044058999</v>
      </c>
      <c r="C28" s="20">
        <v>4.421026122074543E-3</v>
      </c>
      <c r="D28" s="23">
        <v>31905.799513696998</v>
      </c>
      <c r="E28" s="20">
        <v>6.7719865770568752E-3</v>
      </c>
      <c r="F28" s="23">
        <v>19562.2919994412</v>
      </c>
      <c r="G28" s="20">
        <v>2.2879795125601881E-2</v>
      </c>
      <c r="H28" s="23">
        <v>52811.263717544105</v>
      </c>
      <c r="I28" s="20">
        <v>8.9662602512032112E-3</v>
      </c>
    </row>
    <row r="29" spans="1:9" x14ac:dyDescent="0.25">
      <c r="A29" s="21" t="s">
        <v>144</v>
      </c>
      <c r="B29" s="23">
        <v>1033.6992265123999</v>
      </c>
      <c r="C29" s="20">
        <v>3.4024016189353303E-3</v>
      </c>
      <c r="D29" s="23">
        <v>28108.1451521542</v>
      </c>
      <c r="E29" s="20">
        <v>5.9659367443413887E-3</v>
      </c>
      <c r="F29" s="23">
        <v>15788.978671959501</v>
      </c>
      <c r="G29" s="20">
        <v>1.8466578316449329E-2</v>
      </c>
      <c r="H29" s="23">
        <v>44930.823050626102</v>
      </c>
      <c r="I29" s="20">
        <v>7.6283244219895793E-3</v>
      </c>
    </row>
    <row r="30" spans="1:9" x14ac:dyDescent="0.25">
      <c r="A30" s="21" t="s">
        <v>145</v>
      </c>
      <c r="B30" s="23">
        <v>309.4729778935</v>
      </c>
      <c r="C30" s="20">
        <v>1.0186245031392129E-3</v>
      </c>
      <c r="D30" s="23">
        <v>3797.6543615428</v>
      </c>
      <c r="E30" s="20">
        <v>8.0604983271548726E-4</v>
      </c>
      <c r="F30" s="23">
        <v>3773.3133274817001</v>
      </c>
      <c r="G30" s="20">
        <v>4.4132168091525533E-3</v>
      </c>
      <c r="H30" s="23">
        <v>7880.4406669179998</v>
      </c>
      <c r="I30" s="20">
        <v>1.3379358292136324E-3</v>
      </c>
    </row>
    <row r="31" spans="1:9" x14ac:dyDescent="0.25">
      <c r="A31" s="19" t="s">
        <v>95</v>
      </c>
      <c r="B31" s="23">
        <v>515.00907942899994</v>
      </c>
      <c r="C31" s="20">
        <v>1.6951427268912674E-3</v>
      </c>
      <c r="D31" s="23">
        <v>23568.558341680098</v>
      </c>
      <c r="E31" s="20">
        <v>5.0024121997607821E-3</v>
      </c>
      <c r="F31" s="23">
        <v>12352.3518427325</v>
      </c>
      <c r="G31" s="20">
        <v>1.444714553331192E-2</v>
      </c>
      <c r="H31" s="23">
        <v>36435.919263841599</v>
      </c>
      <c r="I31" s="20">
        <v>6.1860654643434206E-3</v>
      </c>
    </row>
    <row r="32" spans="1:9" x14ac:dyDescent="0.25">
      <c r="A32" s="21" t="s">
        <v>146</v>
      </c>
      <c r="B32" s="23">
        <v>515.00907942899994</v>
      </c>
      <c r="C32" s="20">
        <v>1.6951427268912674E-3</v>
      </c>
      <c r="D32" s="23">
        <v>23568.558341680098</v>
      </c>
      <c r="E32" s="20">
        <v>5.0024121997607821E-3</v>
      </c>
      <c r="F32" s="23">
        <v>12352.3518427325</v>
      </c>
      <c r="G32" s="20">
        <v>1.444714553331192E-2</v>
      </c>
      <c r="H32" s="23">
        <v>36435.919263841599</v>
      </c>
      <c r="I32" s="20">
        <v>6.1860654643434206E-3</v>
      </c>
    </row>
    <row r="33" spans="1:9" x14ac:dyDescent="0.25">
      <c r="A33" s="18" t="s">
        <v>147</v>
      </c>
      <c r="B33" s="22">
        <v>710.83212742559999</v>
      </c>
      <c r="C33" s="17">
        <v>2.3396906170705103E-3</v>
      </c>
      <c r="D33" s="22">
        <v>34611.7390940064</v>
      </c>
      <c r="E33" s="17">
        <v>7.3463206102258463E-3</v>
      </c>
      <c r="F33" s="22">
        <v>13072.9848438504</v>
      </c>
      <c r="G33" s="17">
        <v>1.5289988254747432E-2</v>
      </c>
      <c r="H33" s="22">
        <v>48395.556065282399</v>
      </c>
      <c r="I33" s="17">
        <v>8.2165644246620408E-3</v>
      </c>
    </row>
    <row r="34" spans="1:9" x14ac:dyDescent="0.25">
      <c r="A34" s="19" t="s">
        <v>81</v>
      </c>
      <c r="B34" s="23">
        <v>710.83212742559999</v>
      </c>
      <c r="C34" s="20">
        <v>2.3396906170705103E-3</v>
      </c>
      <c r="D34" s="23">
        <v>34611.7390940064</v>
      </c>
      <c r="E34" s="20">
        <v>7.3463206102258463E-3</v>
      </c>
      <c r="F34" s="23">
        <v>13072.9848438504</v>
      </c>
      <c r="G34" s="20">
        <v>1.5289988254747432E-2</v>
      </c>
      <c r="H34" s="23">
        <v>48395.556065282399</v>
      </c>
      <c r="I34" s="20">
        <v>8.2165644246620408E-3</v>
      </c>
    </row>
    <row r="35" spans="1:9" x14ac:dyDescent="0.25">
      <c r="A35" s="21" t="s">
        <v>148</v>
      </c>
      <c r="B35" s="23">
        <v>710.83212742559999</v>
      </c>
      <c r="C35" s="20">
        <v>2.3396906170705103E-3</v>
      </c>
      <c r="D35" s="23">
        <v>34611.7390940064</v>
      </c>
      <c r="E35" s="20">
        <v>7.3463206102258463E-3</v>
      </c>
      <c r="F35" s="23">
        <v>13072.9848438504</v>
      </c>
      <c r="G35" s="20">
        <v>1.5289988254747432E-2</v>
      </c>
      <c r="H35" s="23">
        <v>48395.556065282399</v>
      </c>
      <c r="I35" s="20">
        <v>8.2165644246620408E-3</v>
      </c>
    </row>
    <row r="36" spans="1:9" x14ac:dyDescent="0.25">
      <c r="A36" s="16" t="s">
        <v>149</v>
      </c>
      <c r="B36" s="22">
        <v>4451.2780722307998</v>
      </c>
      <c r="C36" s="17">
        <v>1.4651298299203801E-2</v>
      </c>
      <c r="D36" s="22">
        <v>147635.44034247939</v>
      </c>
      <c r="E36" s="17">
        <v>3.1335532584536828E-2</v>
      </c>
      <c r="F36" s="22">
        <v>65039.484761820597</v>
      </c>
      <c r="G36" s="17">
        <v>7.6069311636267775E-2</v>
      </c>
      <c r="H36" s="22">
        <v>217126.20317653081</v>
      </c>
      <c r="I36" s="17">
        <v>3.6863538343803404E-2</v>
      </c>
    </row>
    <row r="37" spans="1:9" x14ac:dyDescent="0.25">
      <c r="A37" s="18"/>
      <c r="B37" s="22">
        <v>4451.2780722307998</v>
      </c>
      <c r="C37" s="17">
        <v>1.4651298299203801E-2</v>
      </c>
      <c r="D37" s="22">
        <v>147635.44034247939</v>
      </c>
      <c r="E37" s="17">
        <v>3.1335532584536828E-2</v>
      </c>
      <c r="F37" s="22">
        <v>65039.484761820597</v>
      </c>
      <c r="G37" s="17">
        <v>7.6069311636267775E-2</v>
      </c>
      <c r="H37" s="22">
        <v>217126.20317653081</v>
      </c>
      <c r="I37" s="17">
        <v>3.6863538343803404E-2</v>
      </c>
    </row>
    <row r="38" spans="1:9" x14ac:dyDescent="0.25">
      <c r="A38" s="19" t="s">
        <v>87</v>
      </c>
      <c r="B38" s="23">
        <v>554.37391315519994</v>
      </c>
      <c r="C38" s="20">
        <v>1.8247113388859058E-3</v>
      </c>
      <c r="D38" s="23">
        <v>9836.5405664072005</v>
      </c>
      <c r="E38" s="20">
        <v>2.0877997635441923E-3</v>
      </c>
      <c r="F38" s="23">
        <v>4649.5227129899995</v>
      </c>
      <c r="G38" s="20">
        <v>5.4380195893243277E-3</v>
      </c>
      <c r="H38" s="23">
        <v>15040.437192552399</v>
      </c>
      <c r="I38" s="20">
        <v>2.5535551446291401E-3</v>
      </c>
    </row>
    <row r="39" spans="1:9" x14ac:dyDescent="0.25">
      <c r="A39" s="21" t="s">
        <v>150</v>
      </c>
      <c r="B39" s="23">
        <v>554.37391315519994</v>
      </c>
      <c r="C39" s="20">
        <v>1.8247113388859058E-3</v>
      </c>
      <c r="D39" s="23">
        <v>9836.5405664072005</v>
      </c>
      <c r="E39" s="20">
        <v>2.0877997635441923E-3</v>
      </c>
      <c r="F39" s="23">
        <v>4649.5227129899995</v>
      </c>
      <c r="G39" s="20">
        <v>5.4380195893243277E-3</v>
      </c>
      <c r="H39" s="23">
        <v>15040.437192552399</v>
      </c>
      <c r="I39" s="20">
        <v>2.5535551446291401E-3</v>
      </c>
    </row>
    <row r="40" spans="1:9" x14ac:dyDescent="0.25">
      <c r="A40" s="19" t="s">
        <v>88</v>
      </c>
      <c r="B40" s="23">
        <v>1204.1932810956</v>
      </c>
      <c r="C40" s="20">
        <v>3.963579602293113E-3</v>
      </c>
      <c r="D40" s="23">
        <v>24245.8712235372</v>
      </c>
      <c r="E40" s="20">
        <v>5.146171447744363E-3</v>
      </c>
      <c r="F40" s="23">
        <v>16105.4449558956</v>
      </c>
      <c r="G40" s="20">
        <v>1.8836713050192456E-2</v>
      </c>
      <c r="H40" s="23">
        <v>41555.509460528396</v>
      </c>
      <c r="I40" s="20">
        <v>7.0552659880898944E-3</v>
      </c>
    </row>
    <row r="41" spans="1:9" x14ac:dyDescent="0.25">
      <c r="A41" s="21" t="s">
        <v>151</v>
      </c>
      <c r="B41" s="23">
        <v>1204.1932810956</v>
      </c>
      <c r="C41" s="20">
        <v>3.963579602293113E-3</v>
      </c>
      <c r="D41" s="23">
        <v>24245.8712235372</v>
      </c>
      <c r="E41" s="20">
        <v>5.146171447744363E-3</v>
      </c>
      <c r="F41" s="23">
        <v>16105.4449558956</v>
      </c>
      <c r="G41" s="20">
        <v>1.8836713050192456E-2</v>
      </c>
      <c r="H41" s="23">
        <v>41555.509460528396</v>
      </c>
      <c r="I41" s="20">
        <v>7.0552659880898944E-3</v>
      </c>
    </row>
    <row r="42" spans="1:9" x14ac:dyDescent="0.25">
      <c r="A42" s="19" t="s">
        <v>96</v>
      </c>
      <c r="B42" s="23">
        <v>2165.6974684799998</v>
      </c>
      <c r="C42" s="20">
        <v>7.1283526038239771E-3</v>
      </c>
      <c r="D42" s="23">
        <v>64045.978501534999</v>
      </c>
      <c r="E42" s="20">
        <v>1.3593720055210498E-2</v>
      </c>
      <c r="F42" s="23">
        <v>29119.388455935001</v>
      </c>
      <c r="G42" s="20">
        <v>3.4057647338749504E-2</v>
      </c>
      <c r="H42" s="23">
        <v>95331.064425949997</v>
      </c>
      <c r="I42" s="20">
        <v>1.6185242948150328E-2</v>
      </c>
    </row>
    <row r="43" spans="1:9" x14ac:dyDescent="0.25">
      <c r="A43" s="21" t="s">
        <v>152</v>
      </c>
      <c r="B43" s="23">
        <v>2165.6974684799998</v>
      </c>
      <c r="C43" s="20">
        <v>7.1283526038239771E-3</v>
      </c>
      <c r="D43" s="23">
        <v>64045.978501534999</v>
      </c>
      <c r="E43" s="20">
        <v>1.3593720055210498E-2</v>
      </c>
      <c r="F43" s="23">
        <v>29119.388455935001</v>
      </c>
      <c r="G43" s="20">
        <v>3.4057647338749504E-2</v>
      </c>
      <c r="H43" s="23">
        <v>95331.064425949997</v>
      </c>
      <c r="I43" s="20">
        <v>1.6185242948150328E-2</v>
      </c>
    </row>
    <row r="44" spans="1:9" x14ac:dyDescent="0.25">
      <c r="A44" s="19" t="s">
        <v>350</v>
      </c>
      <c r="B44" s="23">
        <v>527.01340949999997</v>
      </c>
      <c r="C44" s="20">
        <v>1.7346547542008038E-3</v>
      </c>
      <c r="D44" s="23">
        <v>49507.050050999998</v>
      </c>
      <c r="E44" s="20">
        <v>1.0507841318037775E-2</v>
      </c>
      <c r="F44" s="23">
        <v>15165.128637</v>
      </c>
      <c r="G44" s="20">
        <v>1.7736931658001498E-2</v>
      </c>
      <c r="H44" s="23">
        <v>65199.192097500003</v>
      </c>
      <c r="I44" s="20">
        <v>1.1069474262934042E-2</v>
      </c>
    </row>
    <row r="45" spans="1:9" x14ac:dyDescent="0.25">
      <c r="A45" s="21" t="s">
        <v>353</v>
      </c>
      <c r="B45" s="23">
        <v>527.01340949999997</v>
      </c>
      <c r="C45" s="20">
        <v>1.7346547542008038E-3</v>
      </c>
      <c r="D45" s="23">
        <v>49507.050050999998</v>
      </c>
      <c r="E45" s="20">
        <v>1.0507841318037775E-2</v>
      </c>
      <c r="F45" s="23">
        <v>15165.128637</v>
      </c>
      <c r="G45" s="20">
        <v>1.7736931658001498E-2</v>
      </c>
      <c r="H45" s="23">
        <v>65199.192097500003</v>
      </c>
      <c r="I45" s="20">
        <v>1.1069474262934042E-2</v>
      </c>
    </row>
    <row r="46" spans="1:9" x14ac:dyDescent="0.25">
      <c r="A46" s="16" t="s">
        <v>153</v>
      </c>
      <c r="B46" s="22">
        <v>777.51656449999996</v>
      </c>
      <c r="C46" s="17">
        <v>2.5591811911567703E-3</v>
      </c>
      <c r="D46" s="22">
        <v>57840.687141049995</v>
      </c>
      <c r="E46" s="17">
        <v>1.2276650731124401E-2</v>
      </c>
      <c r="F46" s="22">
        <v>18391.479837499999</v>
      </c>
      <c r="G46" s="17">
        <v>2.1510428877692743E-2</v>
      </c>
      <c r="H46" s="22">
        <v>77009.683543049992</v>
      </c>
      <c r="I46" s="17">
        <v>1.3074651426688058E-2</v>
      </c>
    </row>
    <row r="47" spans="1:9" x14ac:dyDescent="0.25">
      <c r="A47" s="18"/>
      <c r="B47" s="22">
        <v>777.51656449999996</v>
      </c>
      <c r="C47" s="17">
        <v>2.5591811911567703E-3</v>
      </c>
      <c r="D47" s="22">
        <v>57840.687141049995</v>
      </c>
      <c r="E47" s="17">
        <v>1.2276650731124401E-2</v>
      </c>
      <c r="F47" s="22">
        <v>18391.479837499999</v>
      </c>
      <c r="G47" s="17">
        <v>2.1510428877692743E-2</v>
      </c>
      <c r="H47" s="22">
        <v>77009.683543049992</v>
      </c>
      <c r="I47" s="17">
        <v>1.3074651426688058E-2</v>
      </c>
    </row>
    <row r="48" spans="1:9" x14ac:dyDescent="0.25">
      <c r="A48" s="19" t="s">
        <v>64</v>
      </c>
      <c r="B48" s="23">
        <v>0</v>
      </c>
      <c r="C48" s="20">
        <v>0</v>
      </c>
      <c r="D48" s="23">
        <v>16859.047097549999</v>
      </c>
      <c r="E48" s="20">
        <v>3.578322511478391E-3</v>
      </c>
      <c r="F48" s="23">
        <v>3648.983205</v>
      </c>
      <c r="G48" s="20">
        <v>4.2678019605037571E-3</v>
      </c>
      <c r="H48" s="23">
        <v>20508.03030255</v>
      </c>
      <c r="I48" s="20">
        <v>3.4818393650962623E-3</v>
      </c>
    </row>
    <row r="49" spans="1:9" x14ac:dyDescent="0.25">
      <c r="A49" s="21" t="s">
        <v>154</v>
      </c>
      <c r="B49" s="23">
        <v>0</v>
      </c>
      <c r="C49" s="20">
        <v>0</v>
      </c>
      <c r="D49" s="23">
        <v>16859.047097549999</v>
      </c>
      <c r="E49" s="20">
        <v>3.578322511478391E-3</v>
      </c>
      <c r="F49" s="23">
        <v>3648.983205</v>
      </c>
      <c r="G49" s="20">
        <v>4.2678019605037571E-3</v>
      </c>
      <c r="H49" s="23">
        <v>20508.03030255</v>
      </c>
      <c r="I49" s="20">
        <v>3.4818393650962623E-3</v>
      </c>
    </row>
    <row r="50" spans="1:9" x14ac:dyDescent="0.25">
      <c r="A50" s="19" t="s">
        <v>2</v>
      </c>
      <c r="B50" s="23">
        <v>777.51656449999996</v>
      </c>
      <c r="C50" s="20">
        <v>2.5591811911567703E-3</v>
      </c>
      <c r="D50" s="23">
        <v>40981.640043499996</v>
      </c>
      <c r="E50" s="20">
        <v>8.6983282196460097E-3</v>
      </c>
      <c r="F50" s="23">
        <v>14742.4966325</v>
      </c>
      <c r="G50" s="20">
        <v>1.7242626917188988E-2</v>
      </c>
      <c r="H50" s="23">
        <v>56501.653240499996</v>
      </c>
      <c r="I50" s="20">
        <v>9.5928120615917951E-3</v>
      </c>
    </row>
    <row r="51" spans="1:9" x14ac:dyDescent="0.25">
      <c r="A51" s="21" t="s">
        <v>155</v>
      </c>
      <c r="B51" s="23">
        <v>777.51656449999996</v>
      </c>
      <c r="C51" s="20">
        <v>2.5591811911567703E-3</v>
      </c>
      <c r="D51" s="23">
        <v>40981.640043499996</v>
      </c>
      <c r="E51" s="20">
        <v>8.6983282196460097E-3</v>
      </c>
      <c r="F51" s="23">
        <v>14742.4966325</v>
      </c>
      <c r="G51" s="20">
        <v>1.7242626917188988E-2</v>
      </c>
      <c r="H51" s="23">
        <v>56501.653240499996</v>
      </c>
      <c r="I51" s="20">
        <v>9.5928120615917951E-3</v>
      </c>
    </row>
    <row r="52" spans="1:9" x14ac:dyDescent="0.25">
      <c r="A52" s="16" t="s">
        <v>156</v>
      </c>
      <c r="B52" s="22">
        <v>1308.0742983465</v>
      </c>
      <c r="C52" s="17">
        <v>4.3055020224767862E-3</v>
      </c>
      <c r="D52" s="22">
        <v>67083.813874532992</v>
      </c>
      <c r="E52" s="17">
        <v>1.4238498768886658E-2</v>
      </c>
      <c r="F52" s="22">
        <v>22289.878093942501</v>
      </c>
      <c r="G52" s="17">
        <v>2.6069943347058394E-2</v>
      </c>
      <c r="H52" s="22">
        <v>90681.766266822</v>
      </c>
      <c r="I52" s="17">
        <v>1.539588828504021E-2</v>
      </c>
    </row>
    <row r="53" spans="1:9" x14ac:dyDescent="0.25">
      <c r="A53" s="18" t="s">
        <v>157</v>
      </c>
      <c r="B53" s="22">
        <v>1308.0742983465</v>
      </c>
      <c r="C53" s="17">
        <v>4.3055020224767862E-3</v>
      </c>
      <c r="D53" s="22">
        <v>67083.813874532992</v>
      </c>
      <c r="E53" s="17">
        <v>1.4238498768886658E-2</v>
      </c>
      <c r="F53" s="22">
        <v>22289.878093942501</v>
      </c>
      <c r="G53" s="17">
        <v>2.6069943347058394E-2</v>
      </c>
      <c r="H53" s="22">
        <v>90681.766266822</v>
      </c>
      <c r="I53" s="17">
        <v>1.539588828504021E-2</v>
      </c>
    </row>
    <row r="54" spans="1:9" x14ac:dyDescent="0.25">
      <c r="A54" s="19" t="s">
        <v>77</v>
      </c>
      <c r="B54" s="23">
        <v>520.38499819829997</v>
      </c>
      <c r="C54" s="20">
        <v>1.7128374627049367E-3</v>
      </c>
      <c r="D54" s="23">
        <v>14151.512088471</v>
      </c>
      <c r="E54" s="20">
        <v>3.0036498495216437E-3</v>
      </c>
      <c r="F54" s="23">
        <v>3999.1203904785002</v>
      </c>
      <c r="G54" s="20">
        <v>4.6773177304264123E-3</v>
      </c>
      <c r="H54" s="23">
        <v>18671.017477147801</v>
      </c>
      <c r="I54" s="20">
        <v>3.1699525834155873E-3</v>
      </c>
    </row>
    <row r="55" spans="1:9" x14ac:dyDescent="0.25">
      <c r="A55" s="21" t="s">
        <v>158</v>
      </c>
      <c r="B55" s="23">
        <v>520.38499819829997</v>
      </c>
      <c r="C55" s="20">
        <v>1.7128374627049367E-3</v>
      </c>
      <c r="D55" s="23">
        <v>14151.512088471</v>
      </c>
      <c r="E55" s="20">
        <v>3.0036498495216437E-3</v>
      </c>
      <c r="F55" s="23">
        <v>3999.1203904785002</v>
      </c>
      <c r="G55" s="20">
        <v>4.6773177304264123E-3</v>
      </c>
      <c r="H55" s="23">
        <v>18671.017477147801</v>
      </c>
      <c r="I55" s="20">
        <v>3.1699525834155873E-3</v>
      </c>
    </row>
    <row r="56" spans="1:9" x14ac:dyDescent="0.25">
      <c r="A56" s="19" t="s">
        <v>78</v>
      </c>
      <c r="B56" s="23">
        <v>560.28135999999995</v>
      </c>
      <c r="C56" s="20">
        <v>1.8441555893922506E-3</v>
      </c>
      <c r="D56" s="23">
        <v>13969.490400000001</v>
      </c>
      <c r="E56" s="20">
        <v>2.965015856647412E-3</v>
      </c>
      <c r="F56" s="23">
        <v>5887.7520400000003</v>
      </c>
      <c r="G56" s="20">
        <v>6.8862360519612196E-3</v>
      </c>
      <c r="H56" s="23">
        <v>20417.523799999999</v>
      </c>
      <c r="I56" s="20">
        <v>3.4664732329652507E-3</v>
      </c>
    </row>
    <row r="57" spans="1:9" x14ac:dyDescent="0.25">
      <c r="A57" s="21" t="s">
        <v>159</v>
      </c>
      <c r="B57" s="23">
        <v>560.28135999999995</v>
      </c>
      <c r="C57" s="20">
        <v>1.8441555893922506E-3</v>
      </c>
      <c r="D57" s="23">
        <v>13969.490400000001</v>
      </c>
      <c r="E57" s="20">
        <v>2.965015856647412E-3</v>
      </c>
      <c r="F57" s="23">
        <v>5887.7520400000003</v>
      </c>
      <c r="G57" s="20">
        <v>6.8862360519612196E-3</v>
      </c>
      <c r="H57" s="23">
        <v>20417.523799999999</v>
      </c>
      <c r="I57" s="20">
        <v>3.4664732329652507E-3</v>
      </c>
    </row>
    <row r="58" spans="1:9" x14ac:dyDescent="0.25">
      <c r="A58" s="19" t="s">
        <v>79</v>
      </c>
      <c r="B58" s="23">
        <v>155.02064302620002</v>
      </c>
      <c r="C58" s="20">
        <v>5.1024753939332842E-4</v>
      </c>
      <c r="D58" s="23">
        <v>23943.876089228997</v>
      </c>
      <c r="E58" s="20">
        <v>5.0820731638259904E-3</v>
      </c>
      <c r="F58" s="23">
        <v>11195.295417051</v>
      </c>
      <c r="G58" s="20">
        <v>1.3093867810583412E-2</v>
      </c>
      <c r="H58" s="23">
        <v>35294.192149306196</v>
      </c>
      <c r="I58" s="20">
        <v>5.9922238153434755E-3</v>
      </c>
    </row>
    <row r="59" spans="1:9" x14ac:dyDescent="0.25">
      <c r="A59" s="21" t="s">
        <v>160</v>
      </c>
      <c r="B59" s="23">
        <v>155.02064302620002</v>
      </c>
      <c r="C59" s="20">
        <v>5.1024753939332842E-4</v>
      </c>
      <c r="D59" s="23">
        <v>23943.876089228997</v>
      </c>
      <c r="E59" s="20">
        <v>5.0820731638259904E-3</v>
      </c>
      <c r="F59" s="23">
        <v>11195.295417051</v>
      </c>
      <c r="G59" s="20">
        <v>1.3093867810583412E-2</v>
      </c>
      <c r="H59" s="23">
        <v>35294.192149306196</v>
      </c>
      <c r="I59" s="20">
        <v>5.9922238153434755E-3</v>
      </c>
    </row>
    <row r="60" spans="1:9" x14ac:dyDescent="0.25">
      <c r="A60" s="16" t="s">
        <v>86</v>
      </c>
      <c r="B60" s="22">
        <v>72.387297122000007</v>
      </c>
      <c r="C60" s="17">
        <v>2.3826143098627071E-4</v>
      </c>
      <c r="D60" s="22">
        <v>15018.935296832999</v>
      </c>
      <c r="E60" s="17">
        <v>3.1877598988916118E-3</v>
      </c>
      <c r="F60" s="22">
        <v>1207.7102464129998</v>
      </c>
      <c r="G60" s="17">
        <v>1.4125217540873491E-3</v>
      </c>
      <c r="H60" s="22">
        <v>16299.032840368</v>
      </c>
      <c r="I60" s="17">
        <v>2.7672386533158957E-3</v>
      </c>
    </row>
    <row r="61" spans="1:9" x14ac:dyDescent="0.25">
      <c r="A61" s="18" t="s">
        <v>161</v>
      </c>
      <c r="B61" s="22">
        <v>72.387297122000007</v>
      </c>
      <c r="C61" s="17">
        <v>2.3826143098627071E-4</v>
      </c>
      <c r="D61" s="22">
        <v>15018.935296832999</v>
      </c>
      <c r="E61" s="17">
        <v>3.1877598988916118E-3</v>
      </c>
      <c r="F61" s="22">
        <v>1207.7102464129998</v>
      </c>
      <c r="G61" s="17">
        <v>1.4125217540873491E-3</v>
      </c>
      <c r="H61" s="22">
        <v>16299.032840368</v>
      </c>
      <c r="I61" s="17">
        <v>2.7672386533158957E-3</v>
      </c>
    </row>
    <row r="62" spans="1:9" x14ac:dyDescent="0.25">
      <c r="A62" s="19" t="s">
        <v>162</v>
      </c>
      <c r="B62" s="23">
        <v>6.2496995064000007</v>
      </c>
      <c r="C62" s="20">
        <v>2.0570768723681171E-5</v>
      </c>
      <c r="D62" s="23">
        <v>100.7842335149</v>
      </c>
      <c r="E62" s="20">
        <v>2.1391392378331424E-5</v>
      </c>
      <c r="F62" s="23">
        <v>73.990966120300001</v>
      </c>
      <c r="G62" s="20">
        <v>8.6538844529371691E-5</v>
      </c>
      <c r="H62" s="23">
        <v>181.02489914159997</v>
      </c>
      <c r="I62" s="20">
        <v>3.0734283624275264E-5</v>
      </c>
    </row>
    <row r="63" spans="1:9" x14ac:dyDescent="0.25">
      <c r="A63" s="21"/>
      <c r="B63" s="23">
        <v>6.2496995064000007</v>
      </c>
      <c r="C63" s="20">
        <v>2.0570768723681171E-5</v>
      </c>
      <c r="D63" s="23">
        <v>100.7842335149</v>
      </c>
      <c r="E63" s="20">
        <v>2.1391392378331424E-5</v>
      </c>
      <c r="F63" s="23">
        <v>73.990966120300001</v>
      </c>
      <c r="G63" s="20">
        <v>8.6538844529371691E-5</v>
      </c>
      <c r="H63" s="23">
        <v>181.02489914159997</v>
      </c>
      <c r="I63" s="20">
        <v>3.0734283624275264E-5</v>
      </c>
    </row>
    <row r="64" spans="1:9" x14ac:dyDescent="0.25">
      <c r="A64" s="19" t="s">
        <v>98</v>
      </c>
      <c r="B64" s="23">
        <v>6.2496995064000007</v>
      </c>
      <c r="C64" s="20">
        <v>2.0570768723681171E-5</v>
      </c>
      <c r="D64" s="23">
        <v>100.7842335149</v>
      </c>
      <c r="E64" s="20">
        <v>2.1391392378331424E-5</v>
      </c>
      <c r="F64" s="23">
        <v>73.990966120300001</v>
      </c>
      <c r="G64" s="20">
        <v>8.6538844529371691E-5</v>
      </c>
      <c r="H64" s="23">
        <v>181.02489914159997</v>
      </c>
      <c r="I64" s="20">
        <v>3.0734283624275264E-5</v>
      </c>
    </row>
    <row r="65" spans="1:9" x14ac:dyDescent="0.25">
      <c r="A65" s="19" t="s">
        <v>163</v>
      </c>
      <c r="B65" s="23">
        <v>3.8058878321000003</v>
      </c>
      <c r="C65" s="20">
        <v>1.2527008426921737E-5</v>
      </c>
      <c r="D65" s="23">
        <v>70.776380196099993</v>
      </c>
      <c r="E65" s="20">
        <v>1.502224372891529E-5</v>
      </c>
      <c r="F65" s="23">
        <v>44.175437959500002</v>
      </c>
      <c r="G65" s="20">
        <v>5.1667001500947226E-5</v>
      </c>
      <c r="H65" s="23">
        <v>118.75770598769999</v>
      </c>
      <c r="I65" s="20">
        <v>2.0162602137616665E-5</v>
      </c>
    </row>
    <row r="66" spans="1:9" x14ac:dyDescent="0.25">
      <c r="A66" s="19" t="s">
        <v>164</v>
      </c>
      <c r="B66" s="23">
        <v>2.4438116743</v>
      </c>
      <c r="C66" s="20">
        <v>8.0437602967594344E-6</v>
      </c>
      <c r="D66" s="23">
        <v>30.007853318799999</v>
      </c>
      <c r="E66" s="20">
        <v>6.3691486494161349E-6</v>
      </c>
      <c r="F66" s="23">
        <v>29.8155281608</v>
      </c>
      <c r="G66" s="20">
        <v>3.4871843028424472E-5</v>
      </c>
      <c r="H66" s="23">
        <v>62.267193153899996</v>
      </c>
      <c r="I66" s="20">
        <v>1.0571681486658604E-5</v>
      </c>
    </row>
    <row r="67" spans="1:9" ht="15.75" x14ac:dyDescent="0.25">
      <c r="A67" s="47" t="s">
        <v>17</v>
      </c>
      <c r="B67" s="48">
        <v>12833.899884833301</v>
      </c>
      <c r="C67" s="49">
        <v>4.2242540794710529E-2</v>
      </c>
      <c r="D67" s="48">
        <v>544130.36473644839</v>
      </c>
      <c r="E67" s="49">
        <v>0.11549133957863697</v>
      </c>
      <c r="F67" s="48">
        <v>216642.95676195086</v>
      </c>
      <c r="G67" s="49">
        <v>0.25338270516868128</v>
      </c>
      <c r="H67" s="48">
        <v>773607.22138323216</v>
      </c>
      <c r="I67" s="49">
        <v>0.13134250519417037</v>
      </c>
    </row>
    <row r="69" spans="1:9" ht="15.75" x14ac:dyDescent="0.25">
      <c r="B69" s="48">
        <v>303814.58225259784</v>
      </c>
      <c r="C69" s="49">
        <v>1</v>
      </c>
      <c r="D69" s="48">
        <v>4711438.6820836477</v>
      </c>
      <c r="E69" s="49">
        <v>1</v>
      </c>
      <c r="F69" s="48">
        <v>855002.93564917101</v>
      </c>
      <c r="G69" s="49">
        <v>1</v>
      </c>
      <c r="H69" s="48">
        <v>5889998.9781645238</v>
      </c>
      <c r="I69" s="49">
        <v>1</v>
      </c>
    </row>
  </sheetData>
  <sheetProtection sheet="1" objects="1" scenarios="1"/>
  <mergeCells count="9">
    <mergeCell ref="B10:C10"/>
    <mergeCell ref="D10:E10"/>
    <mergeCell ref="F10:G10"/>
    <mergeCell ref="A5:I5"/>
    <mergeCell ref="A7:I7"/>
    <mergeCell ref="A8:I8"/>
    <mergeCell ref="H10:I10"/>
    <mergeCell ref="A6:I6"/>
    <mergeCell ref="A10:A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5:I64"/>
  <sheetViews>
    <sheetView showGridLines="0" zoomScale="90" zoomScaleNormal="90" workbookViewId="0">
      <selection activeCell="C3" sqref="C3"/>
    </sheetView>
  </sheetViews>
  <sheetFormatPr baseColWidth="10" defaultRowHeight="15" x14ac:dyDescent="0.25"/>
  <cols>
    <col min="1" max="1" width="36.85546875" style="3" customWidth="1"/>
    <col min="2" max="2" width="14.5703125" style="3" customWidth="1"/>
    <col min="3" max="4" width="18.28515625" style="3" customWidth="1"/>
    <col min="5" max="5" width="23.5703125" style="3" customWidth="1"/>
    <col min="6" max="6" width="22" style="3" customWidth="1"/>
    <col min="7" max="16384" width="11.42578125" style="3"/>
  </cols>
  <sheetData>
    <row r="5" spans="1:9" ht="15.75" x14ac:dyDescent="0.25">
      <c r="A5" s="32" t="s">
        <v>8</v>
      </c>
      <c r="B5" s="33"/>
      <c r="C5" s="33"/>
      <c r="D5" s="33"/>
      <c r="E5" s="33"/>
      <c r="F5" s="34"/>
    </row>
    <row r="6" spans="1:9" ht="15.75" x14ac:dyDescent="0.25">
      <c r="A6" s="35" t="str">
        <f>'1'!A6:K6</f>
        <v>AFP Habitat S.A.</v>
      </c>
      <c r="B6" s="36"/>
      <c r="C6" s="36"/>
      <c r="D6" s="36"/>
      <c r="E6" s="36"/>
      <c r="F6" s="37"/>
    </row>
    <row r="7" spans="1:9" ht="15.75" x14ac:dyDescent="0.25">
      <c r="A7" s="38" t="str">
        <f>'1'!A8:I8</f>
        <v>Al 31-01-2018</v>
      </c>
      <c r="B7" s="39"/>
      <c r="C7" s="39"/>
      <c r="D7" s="39"/>
      <c r="E7" s="39"/>
      <c r="F7" s="40"/>
    </row>
    <row r="8" spans="1:9" ht="15.75" x14ac:dyDescent="0.25">
      <c r="A8" s="81"/>
      <c r="B8" s="81"/>
      <c r="C8" s="81"/>
      <c r="D8" s="81"/>
      <c r="E8" s="81"/>
      <c r="F8" s="81"/>
    </row>
    <row r="9" spans="1:9" ht="45" customHeight="1" x14ac:dyDescent="0.25">
      <c r="A9" s="46" t="s">
        <v>33</v>
      </c>
      <c r="B9" s="46" t="s">
        <v>30</v>
      </c>
      <c r="C9" s="46" t="s">
        <v>31</v>
      </c>
      <c r="D9" s="46" t="s">
        <v>32</v>
      </c>
      <c r="E9" s="46" t="s">
        <v>0</v>
      </c>
      <c r="F9" s="46" t="s">
        <v>22</v>
      </c>
    </row>
    <row r="10" spans="1:9" x14ac:dyDescent="0.25">
      <c r="A10" s="16" t="s">
        <v>134</v>
      </c>
      <c r="B10" s="24">
        <v>7565</v>
      </c>
      <c r="C10" s="24">
        <v>346940</v>
      </c>
      <c r="D10" s="24">
        <v>109884</v>
      </c>
      <c r="E10" s="24">
        <v>464389</v>
      </c>
      <c r="F10" s="86">
        <v>0</v>
      </c>
      <c r="G10" s="11"/>
      <c r="H10" s="11"/>
      <c r="I10" s="11"/>
    </row>
    <row r="11" spans="1:9" x14ac:dyDescent="0.25">
      <c r="A11" s="18"/>
      <c r="B11" s="24">
        <v>7565</v>
      </c>
      <c r="C11" s="24">
        <v>346940</v>
      </c>
      <c r="D11" s="24">
        <v>109884</v>
      </c>
      <c r="E11" s="24">
        <v>464389</v>
      </c>
      <c r="F11" s="86">
        <v>0</v>
      </c>
      <c r="G11" s="11"/>
      <c r="H11" s="11"/>
      <c r="I11" s="11"/>
    </row>
    <row r="12" spans="1:9" x14ac:dyDescent="0.25">
      <c r="A12" s="19" t="s">
        <v>85</v>
      </c>
      <c r="B12" s="25">
        <v>7565</v>
      </c>
      <c r="C12" s="25">
        <v>346940</v>
      </c>
      <c r="D12" s="25">
        <v>109884</v>
      </c>
      <c r="E12" s="25">
        <v>464389</v>
      </c>
      <c r="F12" s="86">
        <v>0</v>
      </c>
    </row>
    <row r="13" spans="1:9" x14ac:dyDescent="0.25">
      <c r="A13" s="21" t="s">
        <v>135</v>
      </c>
      <c r="B13" s="25">
        <v>7565</v>
      </c>
      <c r="C13" s="25">
        <v>346940</v>
      </c>
      <c r="D13" s="25">
        <v>109884</v>
      </c>
      <c r="E13" s="25">
        <v>464389</v>
      </c>
      <c r="F13" s="86">
        <v>4.5170811233779962E-3</v>
      </c>
    </row>
    <row r="14" spans="1:9" x14ac:dyDescent="0.25">
      <c r="A14" s="16" t="s">
        <v>136</v>
      </c>
      <c r="B14" s="24">
        <v>182352.0000001</v>
      </c>
      <c r="C14" s="24">
        <v>4744138</v>
      </c>
      <c r="D14" s="24">
        <v>2728448</v>
      </c>
      <c r="E14" s="24">
        <v>7654938.0000001006</v>
      </c>
      <c r="F14" s="86">
        <v>0</v>
      </c>
    </row>
    <row r="15" spans="1:9" x14ac:dyDescent="0.25">
      <c r="A15" s="18"/>
      <c r="B15" s="24">
        <v>182352.0000001</v>
      </c>
      <c r="C15" s="24">
        <v>4744138</v>
      </c>
      <c r="D15" s="24">
        <v>2728448</v>
      </c>
      <c r="E15" s="24">
        <v>7654938.0000001006</v>
      </c>
      <c r="F15" s="86">
        <v>0</v>
      </c>
    </row>
    <row r="16" spans="1:9" x14ac:dyDescent="0.25">
      <c r="A16" s="19" t="s">
        <v>54</v>
      </c>
      <c r="B16" s="25">
        <v>135766.0000001</v>
      </c>
      <c r="C16" s="25">
        <v>2785725</v>
      </c>
      <c r="D16" s="25">
        <v>2321895</v>
      </c>
      <c r="E16" s="25">
        <v>5243386.0000001006</v>
      </c>
      <c r="F16" s="86">
        <v>0</v>
      </c>
    </row>
    <row r="17" spans="1:6" x14ac:dyDescent="0.25">
      <c r="A17" s="21" t="s">
        <v>137</v>
      </c>
      <c r="B17" s="25">
        <v>135766.0000001</v>
      </c>
      <c r="C17" s="25">
        <v>2785725</v>
      </c>
      <c r="D17" s="25">
        <v>2321895</v>
      </c>
      <c r="E17" s="25">
        <v>5243386.0000001006</v>
      </c>
      <c r="F17" s="86">
        <v>1.0737780478244875E-3</v>
      </c>
    </row>
    <row r="18" spans="1:6" x14ac:dyDescent="0.25">
      <c r="A18" s="19" t="s">
        <v>61</v>
      </c>
      <c r="B18" s="25">
        <v>46586</v>
      </c>
      <c r="C18" s="25">
        <v>1958413</v>
      </c>
      <c r="D18" s="25">
        <v>406553</v>
      </c>
      <c r="E18" s="25">
        <v>2411552</v>
      </c>
      <c r="F18" s="86">
        <v>0</v>
      </c>
    </row>
    <row r="19" spans="1:6" x14ac:dyDescent="0.25">
      <c r="A19" s="21" t="s">
        <v>138</v>
      </c>
      <c r="B19" s="25">
        <v>46586</v>
      </c>
      <c r="C19" s="25">
        <v>1958413</v>
      </c>
      <c r="D19" s="25">
        <v>406553</v>
      </c>
      <c r="E19" s="25">
        <v>2411552</v>
      </c>
      <c r="F19" s="86">
        <v>4.2799406826323225E-3</v>
      </c>
    </row>
    <row r="20" spans="1:6" x14ac:dyDescent="0.25">
      <c r="A20" s="16" t="s">
        <v>139</v>
      </c>
      <c r="B20" s="24">
        <v>660555</v>
      </c>
      <c r="C20" s="24">
        <v>31457396</v>
      </c>
      <c r="D20" s="24">
        <v>14158374</v>
      </c>
      <c r="E20" s="24">
        <v>46276325</v>
      </c>
      <c r="F20" s="86">
        <v>0</v>
      </c>
    </row>
    <row r="21" spans="1:6" x14ac:dyDescent="0.25">
      <c r="A21" s="18" t="s">
        <v>140</v>
      </c>
      <c r="B21" s="24">
        <v>81925</v>
      </c>
      <c r="C21" s="24">
        <v>6755098</v>
      </c>
      <c r="D21" s="24">
        <v>2996637</v>
      </c>
      <c r="E21" s="24">
        <v>9833660</v>
      </c>
      <c r="F21" s="86">
        <v>0</v>
      </c>
    </row>
    <row r="22" spans="1:6" x14ac:dyDescent="0.25">
      <c r="A22" s="19" t="s">
        <v>3</v>
      </c>
      <c r="B22" s="25">
        <v>81925</v>
      </c>
      <c r="C22" s="25">
        <v>6755098</v>
      </c>
      <c r="D22" s="25">
        <v>2996637</v>
      </c>
      <c r="E22" s="25">
        <v>9833660</v>
      </c>
      <c r="F22" s="86">
        <v>0</v>
      </c>
    </row>
    <row r="23" spans="1:6" x14ac:dyDescent="0.25">
      <c r="A23" s="21" t="s">
        <v>141</v>
      </c>
      <c r="B23" s="25">
        <v>76239</v>
      </c>
      <c r="C23" s="25">
        <v>5472875</v>
      </c>
      <c r="D23" s="25">
        <v>2657498</v>
      </c>
      <c r="E23" s="25">
        <v>8206612</v>
      </c>
      <c r="F23" s="86">
        <v>9.6868414783902092E-3</v>
      </c>
    </row>
    <row r="24" spans="1:6" x14ac:dyDescent="0.25">
      <c r="A24" s="21" t="s">
        <v>142</v>
      </c>
      <c r="B24" s="25">
        <v>5686</v>
      </c>
      <c r="C24" s="25">
        <v>1282223</v>
      </c>
      <c r="D24" s="25">
        <v>339139</v>
      </c>
      <c r="E24" s="25">
        <v>1627048</v>
      </c>
      <c r="F24" s="86">
        <v>0.22021446930149274</v>
      </c>
    </row>
    <row r="25" spans="1:6" x14ac:dyDescent="0.25">
      <c r="A25" s="18" t="s">
        <v>143</v>
      </c>
      <c r="B25" s="24">
        <v>304176</v>
      </c>
      <c r="C25" s="24">
        <v>11338622</v>
      </c>
      <c r="D25" s="24">
        <v>6114226</v>
      </c>
      <c r="E25" s="24">
        <v>17757024</v>
      </c>
      <c r="F25" s="86">
        <v>0</v>
      </c>
    </row>
    <row r="26" spans="1:6" x14ac:dyDescent="0.25">
      <c r="A26" s="19" t="s">
        <v>73</v>
      </c>
      <c r="B26" s="25">
        <v>132966</v>
      </c>
      <c r="C26" s="25">
        <v>3503473</v>
      </c>
      <c r="D26" s="25">
        <v>2007801</v>
      </c>
      <c r="E26" s="25">
        <v>5644240</v>
      </c>
      <c r="F26" s="86">
        <v>0</v>
      </c>
    </row>
    <row r="27" spans="1:6" x14ac:dyDescent="0.25">
      <c r="A27" s="21" t="s">
        <v>144</v>
      </c>
      <c r="B27" s="25">
        <v>125452</v>
      </c>
      <c r="C27" s="25">
        <v>3411266</v>
      </c>
      <c r="D27" s="25">
        <v>1916185</v>
      </c>
      <c r="E27" s="25">
        <v>5452903</v>
      </c>
      <c r="F27" s="86">
        <v>1.2864611680498069E-2</v>
      </c>
    </row>
    <row r="28" spans="1:6" x14ac:dyDescent="0.25">
      <c r="A28" s="21" t="s">
        <v>145</v>
      </c>
      <c r="B28" s="25">
        <v>7514</v>
      </c>
      <c r="C28" s="25">
        <v>92207</v>
      </c>
      <c r="D28" s="25">
        <v>91616</v>
      </c>
      <c r="E28" s="25">
        <v>191337</v>
      </c>
      <c r="F28" s="86">
        <v>2.2570328128927739E-3</v>
      </c>
    </row>
    <row r="29" spans="1:6" x14ac:dyDescent="0.25">
      <c r="A29" s="19" t="s">
        <v>95</v>
      </c>
      <c r="B29" s="25">
        <v>171210</v>
      </c>
      <c r="C29" s="25">
        <v>7835149</v>
      </c>
      <c r="D29" s="25">
        <v>4106425</v>
      </c>
      <c r="E29" s="25">
        <v>12112784</v>
      </c>
      <c r="F29" s="86">
        <v>0</v>
      </c>
    </row>
    <row r="30" spans="1:6" x14ac:dyDescent="0.25">
      <c r="A30" s="21" t="s">
        <v>146</v>
      </c>
      <c r="B30" s="25">
        <v>171210</v>
      </c>
      <c r="C30" s="25">
        <v>7835149</v>
      </c>
      <c r="D30" s="25">
        <v>4106425</v>
      </c>
      <c r="E30" s="25">
        <v>12112784</v>
      </c>
      <c r="F30" s="86">
        <v>7.3566709788147845E-3</v>
      </c>
    </row>
    <row r="31" spans="1:6" x14ac:dyDescent="0.25">
      <c r="A31" s="18" t="s">
        <v>147</v>
      </c>
      <c r="B31" s="24">
        <v>274454</v>
      </c>
      <c r="C31" s="24">
        <v>13363676</v>
      </c>
      <c r="D31" s="24">
        <v>5047511</v>
      </c>
      <c r="E31" s="24">
        <v>18685641</v>
      </c>
      <c r="F31" s="86">
        <v>0</v>
      </c>
    </row>
    <row r="32" spans="1:6" x14ac:dyDescent="0.25">
      <c r="A32" s="19" t="s">
        <v>81</v>
      </c>
      <c r="B32" s="25">
        <v>274454</v>
      </c>
      <c r="C32" s="25">
        <v>13363676</v>
      </c>
      <c r="D32" s="25">
        <v>5047511</v>
      </c>
      <c r="E32" s="25">
        <v>18685641</v>
      </c>
      <c r="F32" s="86">
        <v>0</v>
      </c>
    </row>
    <row r="33" spans="1:6" x14ac:dyDescent="0.25">
      <c r="A33" s="21" t="s">
        <v>148</v>
      </c>
      <c r="B33" s="25">
        <v>274454</v>
      </c>
      <c r="C33" s="25">
        <v>13363676</v>
      </c>
      <c r="D33" s="25">
        <v>5047511</v>
      </c>
      <c r="E33" s="25">
        <v>18685641</v>
      </c>
      <c r="F33" s="86">
        <v>1.8421725393375474E-2</v>
      </c>
    </row>
    <row r="34" spans="1:6" x14ac:dyDescent="0.25">
      <c r="A34" s="16" t="s">
        <v>149</v>
      </c>
      <c r="B34" s="24">
        <v>2343332</v>
      </c>
      <c r="C34" s="24">
        <v>62532614</v>
      </c>
      <c r="D34" s="24">
        <v>31074825</v>
      </c>
      <c r="E34" s="24">
        <v>95950771</v>
      </c>
      <c r="F34" s="86">
        <v>0</v>
      </c>
    </row>
    <row r="35" spans="1:6" x14ac:dyDescent="0.25">
      <c r="A35" s="18"/>
      <c r="B35" s="24">
        <v>2343332</v>
      </c>
      <c r="C35" s="24">
        <v>62532614</v>
      </c>
      <c r="D35" s="24">
        <v>31074825</v>
      </c>
      <c r="E35" s="24">
        <v>95950771</v>
      </c>
      <c r="F35" s="86">
        <v>0</v>
      </c>
    </row>
    <row r="36" spans="1:6" x14ac:dyDescent="0.25">
      <c r="A36" s="19" t="s">
        <v>87</v>
      </c>
      <c r="B36" s="25">
        <v>100504</v>
      </c>
      <c r="C36" s="25">
        <v>1783294</v>
      </c>
      <c r="D36" s="25">
        <v>842925</v>
      </c>
      <c r="E36" s="25">
        <v>2726723</v>
      </c>
      <c r="F36" s="86">
        <v>0</v>
      </c>
    </row>
    <row r="37" spans="1:6" x14ac:dyDescent="0.25">
      <c r="A37" s="21" t="s">
        <v>150</v>
      </c>
      <c r="B37" s="25">
        <v>100504</v>
      </c>
      <c r="C37" s="25">
        <v>1783294</v>
      </c>
      <c r="D37" s="25">
        <v>842925</v>
      </c>
      <c r="E37" s="25">
        <v>2726723</v>
      </c>
      <c r="F37" s="86">
        <v>2.0817007620652314E-3</v>
      </c>
    </row>
    <row r="38" spans="1:6" x14ac:dyDescent="0.25">
      <c r="A38" s="19" t="s">
        <v>88</v>
      </c>
      <c r="B38" s="25">
        <v>644957</v>
      </c>
      <c r="C38" s="25">
        <v>12985909</v>
      </c>
      <c r="D38" s="25">
        <v>8625957</v>
      </c>
      <c r="E38" s="25">
        <v>22256823</v>
      </c>
      <c r="F38" s="86">
        <v>0</v>
      </c>
    </row>
    <row r="39" spans="1:6" x14ac:dyDescent="0.25">
      <c r="A39" s="21" t="s">
        <v>151</v>
      </c>
      <c r="B39" s="25">
        <v>644957</v>
      </c>
      <c r="C39" s="25">
        <v>12985909</v>
      </c>
      <c r="D39" s="25">
        <v>8625957</v>
      </c>
      <c r="E39" s="25">
        <v>22256823</v>
      </c>
      <c r="F39" s="86">
        <v>2.3160085728399324E-2</v>
      </c>
    </row>
    <row r="40" spans="1:6" x14ac:dyDescent="0.25">
      <c r="A40" s="19" t="s">
        <v>96</v>
      </c>
      <c r="B40" s="25">
        <v>1589952</v>
      </c>
      <c r="C40" s="25">
        <v>47019509</v>
      </c>
      <c r="D40" s="25">
        <v>21378069</v>
      </c>
      <c r="E40" s="25">
        <v>69987530</v>
      </c>
      <c r="F40" s="86">
        <v>0</v>
      </c>
    </row>
    <row r="41" spans="1:6" x14ac:dyDescent="0.25">
      <c r="A41" s="21" t="s">
        <v>152</v>
      </c>
      <c r="B41" s="25">
        <v>1589952</v>
      </c>
      <c r="C41" s="25">
        <v>47019509</v>
      </c>
      <c r="D41" s="25">
        <v>21378069</v>
      </c>
      <c r="E41" s="25">
        <v>69987530</v>
      </c>
      <c r="F41" s="86">
        <v>2.8646342491282784E-2</v>
      </c>
    </row>
    <row r="42" spans="1:6" x14ac:dyDescent="0.25">
      <c r="A42" s="19" t="s">
        <v>350</v>
      </c>
      <c r="B42" s="25">
        <v>7919</v>
      </c>
      <c r="C42" s="25">
        <v>743902</v>
      </c>
      <c r="D42" s="25">
        <v>227874</v>
      </c>
      <c r="E42" s="25">
        <v>979695</v>
      </c>
      <c r="F42" s="86">
        <v>0</v>
      </c>
    </row>
    <row r="43" spans="1:6" x14ac:dyDescent="0.25">
      <c r="A43" s="21" t="s">
        <v>353</v>
      </c>
      <c r="B43" s="25">
        <v>7919</v>
      </c>
      <c r="C43" s="25">
        <v>743902</v>
      </c>
      <c r="D43" s="25">
        <v>227874</v>
      </c>
      <c r="E43" s="25">
        <v>979695</v>
      </c>
      <c r="F43" s="86">
        <v>7.3484190688645193E-3</v>
      </c>
    </row>
    <row r="44" spans="1:6" x14ac:dyDescent="0.25">
      <c r="A44" s="16" t="s">
        <v>153</v>
      </c>
      <c r="B44" s="24">
        <v>6001</v>
      </c>
      <c r="C44" s="24">
        <v>338942</v>
      </c>
      <c r="D44" s="24">
        <v>118685</v>
      </c>
      <c r="E44" s="24">
        <v>463628</v>
      </c>
      <c r="F44" s="86">
        <v>0</v>
      </c>
    </row>
    <row r="45" spans="1:6" x14ac:dyDescent="0.25">
      <c r="A45" s="18"/>
      <c r="B45" s="24">
        <v>6001</v>
      </c>
      <c r="C45" s="24">
        <v>338942</v>
      </c>
      <c r="D45" s="24">
        <v>118685</v>
      </c>
      <c r="E45" s="24">
        <v>463628</v>
      </c>
      <c r="F45" s="86">
        <v>0</v>
      </c>
    </row>
    <row r="46" spans="1:6" x14ac:dyDescent="0.25">
      <c r="A46" s="19" t="s">
        <v>64</v>
      </c>
      <c r="B46" s="25">
        <v>0</v>
      </c>
      <c r="C46" s="25">
        <v>22639</v>
      </c>
      <c r="D46" s="25">
        <v>4900</v>
      </c>
      <c r="E46" s="25">
        <v>27539</v>
      </c>
      <c r="F46" s="86">
        <v>0</v>
      </c>
    </row>
    <row r="47" spans="1:6" x14ac:dyDescent="0.25">
      <c r="A47" s="21" t="s">
        <v>154</v>
      </c>
      <c r="B47" s="25">
        <v>0</v>
      </c>
      <c r="C47" s="25">
        <v>22639</v>
      </c>
      <c r="D47" s="25">
        <v>4900</v>
      </c>
      <c r="E47" s="25">
        <v>27539</v>
      </c>
      <c r="F47" s="86">
        <v>3.4654731583317418E-4</v>
      </c>
    </row>
    <row r="48" spans="1:6" x14ac:dyDescent="0.25">
      <c r="A48" s="19" t="s">
        <v>2</v>
      </c>
      <c r="B48" s="25">
        <v>6001</v>
      </c>
      <c r="C48" s="25">
        <v>316303</v>
      </c>
      <c r="D48" s="25">
        <v>113785</v>
      </c>
      <c r="E48" s="25">
        <v>436089</v>
      </c>
      <c r="F48" s="86">
        <v>0</v>
      </c>
    </row>
    <row r="49" spans="1:6" x14ac:dyDescent="0.25">
      <c r="A49" s="21" t="s">
        <v>155</v>
      </c>
      <c r="B49" s="25">
        <v>6001</v>
      </c>
      <c r="C49" s="25">
        <v>316303</v>
      </c>
      <c r="D49" s="25">
        <v>113785</v>
      </c>
      <c r="E49" s="25">
        <v>436089</v>
      </c>
      <c r="F49" s="86">
        <v>3.8554121556352004E-3</v>
      </c>
    </row>
    <row r="50" spans="1:6" x14ac:dyDescent="0.25">
      <c r="A50" s="16" t="s">
        <v>156</v>
      </c>
      <c r="B50" s="24">
        <v>415908</v>
      </c>
      <c r="C50" s="24">
        <v>14437432</v>
      </c>
      <c r="D50" s="24">
        <v>5472470</v>
      </c>
      <c r="E50" s="24">
        <v>20325810</v>
      </c>
      <c r="F50" s="86">
        <v>0</v>
      </c>
    </row>
    <row r="51" spans="1:6" x14ac:dyDescent="0.25">
      <c r="A51" s="18" t="s">
        <v>157</v>
      </c>
      <c r="B51" s="24">
        <v>415908</v>
      </c>
      <c r="C51" s="24">
        <v>14437432</v>
      </c>
      <c r="D51" s="24">
        <v>5472470</v>
      </c>
      <c r="E51" s="24">
        <v>20325810</v>
      </c>
      <c r="F51" s="86">
        <v>0</v>
      </c>
    </row>
    <row r="52" spans="1:6" x14ac:dyDescent="0.25">
      <c r="A52" s="19" t="s">
        <v>77</v>
      </c>
      <c r="B52" s="25">
        <v>90509</v>
      </c>
      <c r="C52" s="25">
        <v>2461330</v>
      </c>
      <c r="D52" s="25">
        <v>695555</v>
      </c>
      <c r="E52" s="25">
        <v>3247394</v>
      </c>
      <c r="F52" s="86">
        <v>0</v>
      </c>
    </row>
    <row r="53" spans="1:6" x14ac:dyDescent="0.25">
      <c r="A53" s="21" t="s">
        <v>158</v>
      </c>
      <c r="B53" s="25">
        <v>90509</v>
      </c>
      <c r="C53" s="25">
        <v>2461330</v>
      </c>
      <c r="D53" s="25">
        <v>695555</v>
      </c>
      <c r="E53" s="25">
        <v>3247394</v>
      </c>
      <c r="F53" s="86">
        <v>5.0854644304195711E-3</v>
      </c>
    </row>
    <row r="54" spans="1:6" x14ac:dyDescent="0.25">
      <c r="A54" s="19" t="s">
        <v>78</v>
      </c>
      <c r="B54" s="25">
        <v>298022</v>
      </c>
      <c r="C54" s="25">
        <v>7430580</v>
      </c>
      <c r="D54" s="25">
        <v>3131783</v>
      </c>
      <c r="E54" s="25">
        <v>10860385</v>
      </c>
      <c r="F54" s="86">
        <v>0</v>
      </c>
    </row>
    <row r="55" spans="1:6" x14ac:dyDescent="0.25">
      <c r="A55" s="21" t="s">
        <v>159</v>
      </c>
      <c r="B55" s="25">
        <v>298022</v>
      </c>
      <c r="C55" s="25">
        <v>7430580</v>
      </c>
      <c r="D55" s="25">
        <v>3131783</v>
      </c>
      <c r="E55" s="25">
        <v>10860385</v>
      </c>
      <c r="F55" s="86">
        <v>3.7538456599662696E-3</v>
      </c>
    </row>
    <row r="56" spans="1:6" x14ac:dyDescent="0.25">
      <c r="A56" s="19" t="s">
        <v>79</v>
      </c>
      <c r="B56" s="25">
        <v>21399</v>
      </c>
      <c r="C56" s="25">
        <v>3305205</v>
      </c>
      <c r="D56" s="25">
        <v>1545395</v>
      </c>
      <c r="E56" s="25">
        <v>4871999</v>
      </c>
      <c r="F56" s="86">
        <v>0</v>
      </c>
    </row>
    <row r="57" spans="1:6" x14ac:dyDescent="0.25">
      <c r="A57" s="21" t="s">
        <v>160</v>
      </c>
      <c r="B57" s="25">
        <v>21399</v>
      </c>
      <c r="C57" s="25">
        <v>3305205</v>
      </c>
      <c r="D57" s="25">
        <v>1545395</v>
      </c>
      <c r="E57" s="25">
        <v>4871999</v>
      </c>
      <c r="F57" s="86">
        <v>8.1014997603530321E-3</v>
      </c>
    </row>
    <row r="58" spans="1:6" x14ac:dyDescent="0.25">
      <c r="A58" s="19" t="s">
        <v>86</v>
      </c>
      <c r="B58" s="25">
        <v>5978</v>
      </c>
      <c r="C58" s="25">
        <v>1240317</v>
      </c>
      <c r="D58" s="25">
        <v>99737</v>
      </c>
      <c r="E58" s="25">
        <v>1346032</v>
      </c>
      <c r="F58" s="86">
        <v>0</v>
      </c>
    </row>
    <row r="59" spans="1:6" x14ac:dyDescent="0.25">
      <c r="A59" s="21" t="s">
        <v>161</v>
      </c>
      <c r="B59" s="25">
        <v>5978</v>
      </c>
      <c r="C59" s="25">
        <v>1240317</v>
      </c>
      <c r="D59" s="25">
        <v>99737</v>
      </c>
      <c r="E59" s="25">
        <v>1346032</v>
      </c>
      <c r="F59" s="86">
        <v>2.764202095243716E-3</v>
      </c>
    </row>
    <row r="60" spans="1:6" x14ac:dyDescent="0.25">
      <c r="A60" s="16" t="s">
        <v>162</v>
      </c>
      <c r="B60" s="24">
        <v>15790</v>
      </c>
      <c r="C60" s="24">
        <v>287619</v>
      </c>
      <c r="D60" s="24">
        <v>183842</v>
      </c>
      <c r="E60" s="24">
        <v>487251</v>
      </c>
      <c r="F60" s="86">
        <v>0</v>
      </c>
    </row>
    <row r="61" spans="1:6" x14ac:dyDescent="0.25">
      <c r="A61" s="18"/>
      <c r="B61" s="24">
        <v>15790</v>
      </c>
      <c r="C61" s="24">
        <v>287619</v>
      </c>
      <c r="D61" s="24">
        <v>183842</v>
      </c>
      <c r="E61" s="24">
        <v>487251</v>
      </c>
      <c r="F61" s="86">
        <v>0</v>
      </c>
    </row>
    <row r="62" spans="1:6" x14ac:dyDescent="0.25">
      <c r="A62" s="19" t="s">
        <v>98</v>
      </c>
      <c r="B62" s="25">
        <v>15790</v>
      </c>
      <c r="C62" s="25">
        <v>287619</v>
      </c>
      <c r="D62" s="25">
        <v>183842</v>
      </c>
      <c r="E62" s="25">
        <v>487251</v>
      </c>
      <c r="F62" s="86">
        <v>0</v>
      </c>
    </row>
    <row r="63" spans="1:6" x14ac:dyDescent="0.25">
      <c r="A63" s="19" t="s">
        <v>163</v>
      </c>
      <c r="B63" s="25">
        <v>14837</v>
      </c>
      <c r="C63" s="25">
        <v>275917</v>
      </c>
      <c r="D63" s="25">
        <v>172215</v>
      </c>
      <c r="E63" s="25">
        <v>462969</v>
      </c>
      <c r="F63" s="86">
        <v>4.3029246139400113E-3</v>
      </c>
    </row>
    <row r="64" spans="1:6" x14ac:dyDescent="0.25">
      <c r="A64" s="19" t="s">
        <v>164</v>
      </c>
      <c r="B64" s="25">
        <v>953</v>
      </c>
      <c r="C64" s="25">
        <v>11702</v>
      </c>
      <c r="D64" s="25">
        <v>11627</v>
      </c>
      <c r="E64" s="25">
        <v>24282</v>
      </c>
      <c r="F64" s="86">
        <v>2.2568166653856169E-3</v>
      </c>
    </row>
  </sheetData>
  <sheetProtection sheet="1" objects="1" scenarios="1"/>
  <mergeCells count="3">
    <mergeCell ref="A5:F5"/>
    <mergeCell ref="A7:F7"/>
    <mergeCell ref="A6:F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N222"/>
  <sheetViews>
    <sheetView showGridLines="0" zoomScale="90" zoomScaleNormal="90" workbookViewId="0">
      <selection activeCell="E2" sqref="E2"/>
    </sheetView>
  </sheetViews>
  <sheetFormatPr baseColWidth="10" defaultRowHeight="15" x14ac:dyDescent="0.25"/>
  <cols>
    <col min="1" max="1" width="34.28515625" style="3" customWidth="1"/>
    <col min="2" max="2" width="9.28515625" style="12" customWidth="1"/>
    <col min="3" max="3" width="11.85546875" style="3" customWidth="1"/>
    <col min="4" max="4" width="15.85546875" style="3" customWidth="1"/>
    <col min="5" max="8" width="11.7109375" style="3" customWidth="1"/>
    <col min="9" max="9" width="14.5703125" style="3" customWidth="1"/>
    <col min="10" max="10" width="13.42578125" style="3" customWidth="1"/>
    <col min="11" max="11" width="11.7109375" style="3" customWidth="1"/>
    <col min="12" max="12" width="13.5703125" style="3" customWidth="1"/>
    <col min="13" max="13" width="17.28515625" style="3" customWidth="1"/>
    <col min="14" max="16384" width="11.42578125" style="3"/>
  </cols>
  <sheetData>
    <row r="1" spans="1:14" x14ac:dyDescent="0.25">
      <c r="C1" s="14"/>
      <c r="D1" s="14"/>
    </row>
    <row r="2" spans="1:14" x14ac:dyDescent="0.25">
      <c r="C2" s="14"/>
      <c r="D2" s="14"/>
    </row>
    <row r="3" spans="1:14" x14ac:dyDescent="0.25">
      <c r="C3" s="14"/>
      <c r="D3" s="14"/>
    </row>
    <row r="4" spans="1:14" x14ac:dyDescent="0.25">
      <c r="C4" s="14"/>
      <c r="D4" s="14"/>
    </row>
    <row r="5" spans="1:14" ht="15.75" x14ac:dyDescent="0.25">
      <c r="A5" s="32" t="s">
        <v>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</row>
    <row r="6" spans="1:14" ht="15.75" x14ac:dyDescent="0.25">
      <c r="A6" s="35" t="str">
        <f>'1'!A6:K6</f>
        <v>AFP Habitat S.A.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</row>
    <row r="7" spans="1:14" ht="15.75" x14ac:dyDescent="0.25">
      <c r="A7" s="35" t="s">
        <v>21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7"/>
    </row>
    <row r="8" spans="1:14" ht="15.75" x14ac:dyDescent="0.25">
      <c r="A8" s="38" t="str">
        <f>'1'!A8:I8</f>
        <v>Al 31-01-2018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</row>
    <row r="9" spans="1:14" ht="15.75" x14ac:dyDescent="0.25">
      <c r="A9" s="81"/>
      <c r="B9" s="87"/>
      <c r="C9" s="88"/>
      <c r="D9" s="88"/>
      <c r="E9" s="88"/>
      <c r="F9" s="88"/>
      <c r="G9" s="81"/>
      <c r="H9" s="81"/>
      <c r="I9" s="81"/>
      <c r="J9" s="81"/>
      <c r="K9" s="81"/>
      <c r="L9" s="81"/>
      <c r="M9" s="84"/>
      <c r="N9" s="84"/>
    </row>
    <row r="10" spans="1:14" s="12" customFormat="1" ht="15" customHeight="1" x14ac:dyDescent="0.25">
      <c r="A10" s="89" t="s">
        <v>33</v>
      </c>
      <c r="B10" s="90" t="s">
        <v>19</v>
      </c>
      <c r="C10" s="91" t="s">
        <v>27</v>
      </c>
      <c r="D10" s="91" t="s">
        <v>20</v>
      </c>
      <c r="E10" s="92" t="s">
        <v>29</v>
      </c>
      <c r="F10" s="93"/>
      <c r="G10" s="89" t="s">
        <v>30</v>
      </c>
      <c r="H10" s="89"/>
      <c r="I10" s="89" t="s">
        <v>31</v>
      </c>
      <c r="J10" s="89"/>
      <c r="K10" s="89" t="s">
        <v>32</v>
      </c>
      <c r="L10" s="89"/>
      <c r="M10" s="89" t="s">
        <v>5</v>
      </c>
      <c r="N10" s="89"/>
    </row>
    <row r="11" spans="1:14" s="12" customFormat="1" ht="15.75" x14ac:dyDescent="0.25">
      <c r="A11" s="89"/>
      <c r="B11" s="90"/>
      <c r="C11" s="91"/>
      <c r="D11" s="91"/>
      <c r="E11" s="94" t="s">
        <v>12</v>
      </c>
      <c r="F11" s="94" t="s">
        <v>13</v>
      </c>
      <c r="G11" s="94" t="s">
        <v>12</v>
      </c>
      <c r="H11" s="94" t="s">
        <v>13</v>
      </c>
      <c r="I11" s="94" t="s">
        <v>12</v>
      </c>
      <c r="J11" s="94" t="s">
        <v>13</v>
      </c>
      <c r="K11" s="94" t="s">
        <v>12</v>
      </c>
      <c r="L11" s="94" t="s">
        <v>13</v>
      </c>
      <c r="M11" s="94" t="s">
        <v>12</v>
      </c>
      <c r="N11" s="94" t="s">
        <v>13</v>
      </c>
    </row>
    <row r="12" spans="1:14" x14ac:dyDescent="0.25">
      <c r="A12" s="16" t="s">
        <v>165</v>
      </c>
      <c r="B12" s="27" t="s">
        <v>428</v>
      </c>
      <c r="C12" s="95" t="s">
        <v>428</v>
      </c>
      <c r="D12" s="96" t="s">
        <v>428</v>
      </c>
      <c r="E12" s="22">
        <v>1164.5564274999999</v>
      </c>
      <c r="F12" s="17">
        <v>5.8986451498113643E-2</v>
      </c>
      <c r="G12" s="22">
        <v>87897.101540565389</v>
      </c>
      <c r="H12" s="17">
        <v>0.28931166137208608</v>
      </c>
      <c r="I12" s="22">
        <v>1134887.0060814237</v>
      </c>
      <c r="J12" s="17">
        <v>0.24087907806103859</v>
      </c>
      <c r="K12" s="22">
        <v>43245.612585394992</v>
      </c>
      <c r="L12" s="17">
        <v>5.0579490177493081E-2</v>
      </c>
      <c r="M12" s="22">
        <v>1267194.2766348848</v>
      </c>
      <c r="N12" s="17">
        <v>0.21514337800951119</v>
      </c>
    </row>
    <row r="13" spans="1:14" x14ac:dyDescent="0.25">
      <c r="A13" s="18"/>
      <c r="B13" s="27"/>
      <c r="C13" s="95"/>
      <c r="D13" s="96"/>
      <c r="E13" s="22">
        <v>1164.5564274999999</v>
      </c>
      <c r="F13" s="17">
        <v>5.8986451498113643E-2</v>
      </c>
      <c r="G13" s="22">
        <v>87897.101540565389</v>
      </c>
      <c r="H13" s="17">
        <v>0.28931166137208608</v>
      </c>
      <c r="I13" s="22">
        <v>1134887.0060814237</v>
      </c>
      <c r="J13" s="17">
        <v>0.24087907806103859</v>
      </c>
      <c r="K13" s="22">
        <v>43245.612585394992</v>
      </c>
      <c r="L13" s="17">
        <v>5.0579490177493081E-2</v>
      </c>
      <c r="M13" s="22">
        <v>1267194.2766348848</v>
      </c>
      <c r="N13" s="17">
        <v>0.21514337800951119</v>
      </c>
    </row>
    <row r="14" spans="1:14" x14ac:dyDescent="0.25">
      <c r="A14" s="19" t="s">
        <v>53</v>
      </c>
      <c r="B14" s="27"/>
      <c r="C14" s="95"/>
      <c r="D14" s="96"/>
      <c r="E14" s="23">
        <v>1164.5564274999999</v>
      </c>
      <c r="F14" s="20">
        <v>5.8986451498113643E-2</v>
      </c>
      <c r="G14" s="23">
        <v>87897.101540565389</v>
      </c>
      <c r="H14" s="20">
        <v>0.28931166137208608</v>
      </c>
      <c r="I14" s="23">
        <v>1134887.0060814237</v>
      </c>
      <c r="J14" s="20">
        <v>0.24087907806103859</v>
      </c>
      <c r="K14" s="23">
        <v>43245.612585394992</v>
      </c>
      <c r="L14" s="20">
        <v>5.0579490177493081E-2</v>
      </c>
      <c r="M14" s="23">
        <v>1267194.2766348848</v>
      </c>
      <c r="N14" s="20">
        <v>0.21514337800951119</v>
      </c>
    </row>
    <row r="15" spans="1:14" x14ac:dyDescent="0.25">
      <c r="A15" s="21" t="s">
        <v>166</v>
      </c>
      <c r="B15" s="27" t="s">
        <v>429</v>
      </c>
      <c r="C15" s="95">
        <v>8.1999999999999993</v>
      </c>
      <c r="D15" s="96">
        <v>8.5342465753424666</v>
      </c>
      <c r="E15" s="23">
        <v>0</v>
      </c>
      <c r="F15" s="20">
        <v>0</v>
      </c>
      <c r="G15" s="23">
        <v>12218.48423917</v>
      </c>
      <c r="H15" s="20">
        <v>4.0216911737999773E-2</v>
      </c>
      <c r="I15" s="23">
        <v>292562.78427605802</v>
      </c>
      <c r="J15" s="20">
        <v>6.2096273350345559E-2</v>
      </c>
      <c r="K15" s="23">
        <v>653.39487910000003</v>
      </c>
      <c r="L15" s="20">
        <v>7.6420191306583328E-4</v>
      </c>
      <c r="M15" s="23">
        <v>305434.66339432797</v>
      </c>
      <c r="N15" s="20">
        <v>5.1856488350276307E-2</v>
      </c>
    </row>
    <row r="16" spans="1:14" x14ac:dyDescent="0.25">
      <c r="A16" s="21" t="s">
        <v>167</v>
      </c>
      <c r="B16" s="27" t="s">
        <v>429</v>
      </c>
      <c r="C16" s="95">
        <v>6.9</v>
      </c>
      <c r="D16" s="96">
        <v>19.542465753424658</v>
      </c>
      <c r="E16" s="23">
        <v>0</v>
      </c>
      <c r="F16" s="20">
        <v>0</v>
      </c>
      <c r="G16" s="23">
        <v>39522.867072777197</v>
      </c>
      <c r="H16" s="20">
        <v>0.13008877579127209</v>
      </c>
      <c r="I16" s="23">
        <v>330548.970795142</v>
      </c>
      <c r="J16" s="20">
        <v>7.0158818377947296E-2</v>
      </c>
      <c r="K16" s="23">
        <v>1506.7580773750001</v>
      </c>
      <c r="L16" s="20">
        <v>1.7622840981604073E-3</v>
      </c>
      <c r="M16" s="23">
        <v>371578.59594529419</v>
      </c>
      <c r="N16" s="20">
        <v>6.3086360001557706E-2</v>
      </c>
    </row>
    <row r="17" spans="1:14" x14ac:dyDescent="0.25">
      <c r="A17" s="21" t="s">
        <v>168</v>
      </c>
      <c r="B17" s="27" t="s">
        <v>429</v>
      </c>
      <c r="C17" s="95">
        <v>6.95</v>
      </c>
      <c r="D17" s="96">
        <v>13.536986301369863</v>
      </c>
      <c r="E17" s="23">
        <v>0</v>
      </c>
      <c r="F17" s="20">
        <v>0</v>
      </c>
      <c r="G17" s="23">
        <v>4773.1103375486</v>
      </c>
      <c r="H17" s="20">
        <v>1.5710603165124362E-2</v>
      </c>
      <c r="I17" s="23">
        <v>110432.305241725</v>
      </c>
      <c r="J17" s="20">
        <v>2.3439189745092043E-2</v>
      </c>
      <c r="K17" s="23">
        <v>0</v>
      </c>
      <c r="L17" s="20">
        <v>0</v>
      </c>
      <c r="M17" s="23">
        <v>115205.4155792736</v>
      </c>
      <c r="N17" s="20">
        <v>1.9559496700485776E-2</v>
      </c>
    </row>
    <row r="18" spans="1:14" x14ac:dyDescent="0.25">
      <c r="A18" s="21" t="s">
        <v>169</v>
      </c>
      <c r="B18" s="27" t="s">
        <v>429</v>
      </c>
      <c r="C18" s="95">
        <v>6.8500000000000005</v>
      </c>
      <c r="D18" s="96">
        <v>24.049315068493151</v>
      </c>
      <c r="E18" s="23">
        <v>0</v>
      </c>
      <c r="F18" s="20">
        <v>0</v>
      </c>
      <c r="G18" s="23">
        <v>0</v>
      </c>
      <c r="H18" s="20">
        <v>0</v>
      </c>
      <c r="I18" s="23">
        <v>5223.0817487771992</v>
      </c>
      <c r="J18" s="20">
        <v>1.10859593029178E-3</v>
      </c>
      <c r="K18" s="23">
        <v>0</v>
      </c>
      <c r="L18" s="20">
        <v>0</v>
      </c>
      <c r="M18" s="23">
        <v>5223.0817487771992</v>
      </c>
      <c r="N18" s="20">
        <v>8.8677124871163338E-4</v>
      </c>
    </row>
    <row r="19" spans="1:14" x14ac:dyDescent="0.25">
      <c r="A19" s="21" t="s">
        <v>416</v>
      </c>
      <c r="B19" s="27" t="s">
        <v>429</v>
      </c>
      <c r="C19" s="95">
        <v>5.2</v>
      </c>
      <c r="D19" s="96">
        <v>5.6164383561643838</v>
      </c>
      <c r="E19" s="23">
        <v>0</v>
      </c>
      <c r="F19" s="20">
        <v>0</v>
      </c>
      <c r="G19" s="23">
        <v>0</v>
      </c>
      <c r="H19" s="20">
        <v>0</v>
      </c>
      <c r="I19" s="23">
        <v>0</v>
      </c>
      <c r="J19" s="20">
        <v>0</v>
      </c>
      <c r="K19" s="23">
        <v>5505.1336150000006</v>
      </c>
      <c r="L19" s="20">
        <v>6.4387306586499186E-3</v>
      </c>
      <c r="M19" s="23">
        <v>5505.1336150000006</v>
      </c>
      <c r="N19" s="20">
        <v>9.3465782174304262E-4</v>
      </c>
    </row>
    <row r="20" spans="1:14" x14ac:dyDescent="0.25">
      <c r="A20" s="21" t="s">
        <v>354</v>
      </c>
      <c r="B20" s="27" t="s">
        <v>430</v>
      </c>
      <c r="C20" s="95">
        <v>4</v>
      </c>
      <c r="D20" s="96">
        <v>3.287671232876712E-2</v>
      </c>
      <c r="E20" s="23">
        <v>1164.5564274999999</v>
      </c>
      <c r="F20" s="20">
        <v>5.8986451498113643E-2</v>
      </c>
      <c r="G20" s="23">
        <v>0</v>
      </c>
      <c r="H20" s="20">
        <v>0</v>
      </c>
      <c r="I20" s="23">
        <v>0</v>
      </c>
      <c r="J20" s="20">
        <v>0</v>
      </c>
      <c r="K20" s="23">
        <v>0</v>
      </c>
      <c r="L20" s="20">
        <v>0</v>
      </c>
      <c r="M20" s="23">
        <v>1164.5564274999999</v>
      </c>
      <c r="N20" s="20">
        <v>1.9771759414853173E-4</v>
      </c>
    </row>
    <row r="21" spans="1:14" x14ac:dyDescent="0.25">
      <c r="A21" s="21" t="s">
        <v>170</v>
      </c>
      <c r="B21" s="27" t="s">
        <v>429</v>
      </c>
      <c r="C21" s="95">
        <v>6.7141999999999999</v>
      </c>
      <c r="D21" s="96">
        <v>37.057534246575344</v>
      </c>
      <c r="E21" s="23">
        <v>0</v>
      </c>
      <c r="F21" s="20">
        <v>0</v>
      </c>
      <c r="G21" s="23">
        <v>1226.7427015259</v>
      </c>
      <c r="H21" s="20">
        <v>4.0378005967664854E-3</v>
      </c>
      <c r="I21" s="23">
        <v>36059.080387467802</v>
      </c>
      <c r="J21" s="20">
        <v>7.6535179210950842E-3</v>
      </c>
      <c r="K21" s="23">
        <v>0</v>
      </c>
      <c r="L21" s="20">
        <v>0</v>
      </c>
      <c r="M21" s="23">
        <v>37285.823088993704</v>
      </c>
      <c r="N21" s="20">
        <v>6.3303615547676941E-3</v>
      </c>
    </row>
    <row r="22" spans="1:14" x14ac:dyDescent="0.25">
      <c r="A22" s="21" t="s">
        <v>171</v>
      </c>
      <c r="B22" s="27" t="s">
        <v>430</v>
      </c>
      <c r="C22" s="95">
        <v>2.9020000000000001</v>
      </c>
      <c r="D22" s="96">
        <v>12.04109589041096</v>
      </c>
      <c r="E22" s="23">
        <v>0</v>
      </c>
      <c r="F22" s="20">
        <v>0</v>
      </c>
      <c r="G22" s="23">
        <v>574.05993031800006</v>
      </c>
      <c r="H22" s="20">
        <v>1.8895074952021708E-3</v>
      </c>
      <c r="I22" s="23">
        <v>7041.0207779820003</v>
      </c>
      <c r="J22" s="20">
        <v>1.4944523855859857E-3</v>
      </c>
      <c r="K22" s="23">
        <v>0</v>
      </c>
      <c r="L22" s="20">
        <v>0</v>
      </c>
      <c r="M22" s="23">
        <v>7615.0807083</v>
      </c>
      <c r="N22" s="20">
        <v>1.2928831968444681E-3</v>
      </c>
    </row>
    <row r="23" spans="1:14" x14ac:dyDescent="0.25">
      <c r="A23" s="21" t="s">
        <v>172</v>
      </c>
      <c r="B23" s="27" t="s">
        <v>429</v>
      </c>
      <c r="C23" s="95">
        <v>5.7</v>
      </c>
      <c r="D23" s="96">
        <v>6.5342465753424657</v>
      </c>
      <c r="E23" s="23">
        <v>0</v>
      </c>
      <c r="F23" s="20">
        <v>0</v>
      </c>
      <c r="G23" s="23">
        <v>1528.82747892</v>
      </c>
      <c r="H23" s="20">
        <v>5.0321069765140525E-3</v>
      </c>
      <c r="I23" s="23">
        <v>32899.234881559198</v>
      </c>
      <c r="J23" s="20">
        <v>6.982842630779907E-3</v>
      </c>
      <c r="K23" s="23">
        <v>24517.862902679997</v>
      </c>
      <c r="L23" s="20">
        <v>2.8675764585608728E-2</v>
      </c>
      <c r="M23" s="23">
        <v>58945.925263159195</v>
      </c>
      <c r="N23" s="20">
        <v>1.0007798894649091E-2</v>
      </c>
    </row>
    <row r="24" spans="1:14" x14ac:dyDescent="0.25">
      <c r="A24" s="21" t="s">
        <v>173</v>
      </c>
      <c r="B24" s="27" t="s">
        <v>429</v>
      </c>
      <c r="C24" s="95">
        <v>6.3500000000000005</v>
      </c>
      <c r="D24" s="96">
        <v>10.536986301369863</v>
      </c>
      <c r="E24" s="23">
        <v>0</v>
      </c>
      <c r="F24" s="20">
        <v>0</v>
      </c>
      <c r="G24" s="23">
        <v>6224.6158502968992</v>
      </c>
      <c r="H24" s="20">
        <v>2.0488206340015708E-2</v>
      </c>
      <c r="I24" s="23">
        <v>212524.00778571199</v>
      </c>
      <c r="J24" s="20">
        <v>4.5108091631094437E-2</v>
      </c>
      <c r="K24" s="23">
        <v>8148.9266788999994</v>
      </c>
      <c r="L24" s="20">
        <v>9.5308756720382855E-3</v>
      </c>
      <c r="M24" s="23">
        <v>226897.55031490888</v>
      </c>
      <c r="N24" s="20">
        <v>3.8522510981082718E-2</v>
      </c>
    </row>
    <row r="25" spans="1:14" x14ac:dyDescent="0.25">
      <c r="A25" s="21" t="s">
        <v>318</v>
      </c>
      <c r="B25" s="27" t="s">
        <v>429</v>
      </c>
      <c r="C25" s="95">
        <v>6.15</v>
      </c>
      <c r="D25" s="96">
        <v>14.53972602739726</v>
      </c>
      <c r="E25" s="23">
        <v>0</v>
      </c>
      <c r="F25" s="20">
        <v>0</v>
      </c>
      <c r="G25" s="23">
        <v>15671.3983160688</v>
      </c>
      <c r="H25" s="20">
        <v>5.1582113669051174E-2</v>
      </c>
      <c r="I25" s="23">
        <v>92929.243995271201</v>
      </c>
      <c r="J25" s="20">
        <v>1.9724175621484045E-2</v>
      </c>
      <c r="K25" s="23">
        <v>2913.5364323399999</v>
      </c>
      <c r="L25" s="20">
        <v>3.4076332499699117E-3</v>
      </c>
      <c r="M25" s="23">
        <v>111514.17874367999</v>
      </c>
      <c r="N25" s="20">
        <v>1.89328010339368E-2</v>
      </c>
    </row>
    <row r="26" spans="1:14" x14ac:dyDescent="0.25">
      <c r="A26" s="21" t="s">
        <v>174</v>
      </c>
      <c r="B26" s="27" t="s">
        <v>430</v>
      </c>
      <c r="C26" s="95">
        <v>6.8399000000000001</v>
      </c>
      <c r="D26" s="96">
        <v>6.7041095890410958</v>
      </c>
      <c r="E26" s="23">
        <v>0</v>
      </c>
      <c r="F26" s="20">
        <v>0</v>
      </c>
      <c r="G26" s="23">
        <v>0</v>
      </c>
      <c r="H26" s="20">
        <v>0</v>
      </c>
      <c r="I26" s="23">
        <v>2055.6324940999998</v>
      </c>
      <c r="J26" s="20">
        <v>4.3630674891663668E-4</v>
      </c>
      <c r="K26" s="23">
        <v>0</v>
      </c>
      <c r="L26" s="20">
        <v>0</v>
      </c>
      <c r="M26" s="23">
        <v>2055.6324940999998</v>
      </c>
      <c r="N26" s="20">
        <v>3.4900387957971908E-4</v>
      </c>
    </row>
    <row r="27" spans="1:14" x14ac:dyDescent="0.25">
      <c r="A27" s="21" t="s">
        <v>328</v>
      </c>
      <c r="B27" s="27" t="s">
        <v>430</v>
      </c>
      <c r="C27" s="95">
        <v>7.3900000000000006</v>
      </c>
      <c r="D27" s="96">
        <v>17.010958904109589</v>
      </c>
      <c r="E27" s="23">
        <v>0</v>
      </c>
      <c r="F27" s="20">
        <v>0</v>
      </c>
      <c r="G27" s="23">
        <v>305.31963841199996</v>
      </c>
      <c r="H27" s="20">
        <v>1.0049538641241085E-3</v>
      </c>
      <c r="I27" s="23">
        <v>4783.3410017879996</v>
      </c>
      <c r="J27" s="20">
        <v>1.015261223705994E-3</v>
      </c>
      <c r="K27" s="23">
        <v>0</v>
      </c>
      <c r="L27" s="20">
        <v>0</v>
      </c>
      <c r="M27" s="23">
        <v>5088.6606401999998</v>
      </c>
      <c r="N27" s="20">
        <v>8.6394932479016463E-4</v>
      </c>
    </row>
    <row r="28" spans="1:14" x14ac:dyDescent="0.25">
      <c r="A28" s="21" t="s">
        <v>175</v>
      </c>
      <c r="B28" s="27" t="s">
        <v>429</v>
      </c>
      <c r="C28" s="95">
        <v>7.84</v>
      </c>
      <c r="D28" s="96">
        <v>2.5315068493150683</v>
      </c>
      <c r="E28" s="23">
        <v>0</v>
      </c>
      <c r="F28" s="20">
        <v>0</v>
      </c>
      <c r="G28" s="23">
        <v>0</v>
      </c>
      <c r="H28" s="20">
        <v>0</v>
      </c>
      <c r="I28" s="23">
        <v>493.82474811500003</v>
      </c>
      <c r="J28" s="20">
        <v>1.0481400299082414E-4</v>
      </c>
      <c r="K28" s="23">
        <v>0</v>
      </c>
      <c r="L28" s="20">
        <v>0</v>
      </c>
      <c r="M28" s="23">
        <v>493.82474811500003</v>
      </c>
      <c r="N28" s="20">
        <v>8.3841228147188681E-5</v>
      </c>
    </row>
    <row r="29" spans="1:14" x14ac:dyDescent="0.25">
      <c r="A29" s="21" t="s">
        <v>342</v>
      </c>
      <c r="B29" s="27" t="s">
        <v>431</v>
      </c>
      <c r="C29" s="95">
        <v>7.3500000000000005</v>
      </c>
      <c r="D29" s="96">
        <v>7.4739726027397264</v>
      </c>
      <c r="E29" s="23">
        <v>0</v>
      </c>
      <c r="F29" s="20">
        <v>0</v>
      </c>
      <c r="G29" s="23">
        <v>1029.377391495</v>
      </c>
      <c r="H29" s="20">
        <v>3.3881763800236355E-3</v>
      </c>
      <c r="I29" s="23">
        <v>3088.1321744849997</v>
      </c>
      <c r="J29" s="20">
        <v>6.5545417925703833E-4</v>
      </c>
      <c r="K29" s="23">
        <v>0</v>
      </c>
      <c r="L29" s="20">
        <v>0</v>
      </c>
      <c r="M29" s="23">
        <v>4117.5095659799999</v>
      </c>
      <c r="N29" s="20">
        <v>6.9906795930601716E-4</v>
      </c>
    </row>
    <row r="30" spans="1:14" x14ac:dyDescent="0.25">
      <c r="A30" s="21" t="s">
        <v>417</v>
      </c>
      <c r="B30" s="27" t="s">
        <v>431</v>
      </c>
      <c r="C30" s="95">
        <v>5.625</v>
      </c>
      <c r="D30" s="96">
        <v>32.819178082191783</v>
      </c>
      <c r="E30" s="23">
        <v>0</v>
      </c>
      <c r="F30" s="20">
        <v>0</v>
      </c>
      <c r="G30" s="23">
        <v>820.86939982299998</v>
      </c>
      <c r="H30" s="20">
        <v>2.7018762356196316E-3</v>
      </c>
      <c r="I30" s="23">
        <v>3283.4775992919999</v>
      </c>
      <c r="J30" s="20">
        <v>6.9691612707986519E-4</v>
      </c>
      <c r="K30" s="23">
        <v>0</v>
      </c>
      <c r="L30" s="20">
        <v>0</v>
      </c>
      <c r="M30" s="23">
        <v>4104.3469991149996</v>
      </c>
      <c r="N30" s="20">
        <v>6.9683322770185271E-4</v>
      </c>
    </row>
    <row r="31" spans="1:14" x14ac:dyDescent="0.25">
      <c r="A31" s="21" t="s">
        <v>176</v>
      </c>
      <c r="B31" s="27" t="s">
        <v>429</v>
      </c>
      <c r="C31" s="95">
        <v>5.7</v>
      </c>
      <c r="D31" s="96">
        <v>6.5342465753424657</v>
      </c>
      <c r="E31" s="23">
        <v>0</v>
      </c>
      <c r="F31" s="20">
        <v>0</v>
      </c>
      <c r="G31" s="23">
        <v>169.91791305000001</v>
      </c>
      <c r="H31" s="20">
        <v>5.5928162430573093E-4</v>
      </c>
      <c r="I31" s="23">
        <v>962.86817394999991</v>
      </c>
      <c r="J31" s="20">
        <v>2.0436818537223722E-4</v>
      </c>
      <c r="K31" s="23">
        <v>0</v>
      </c>
      <c r="L31" s="20">
        <v>0</v>
      </c>
      <c r="M31" s="23">
        <v>1132.786087</v>
      </c>
      <c r="N31" s="20">
        <v>1.9232364745723699E-4</v>
      </c>
    </row>
    <row r="32" spans="1:14" x14ac:dyDescent="0.25">
      <c r="A32" s="16" t="s">
        <v>177</v>
      </c>
      <c r="B32" s="27" t="s">
        <v>429</v>
      </c>
      <c r="C32" s="95">
        <v>6.3500000000000005</v>
      </c>
      <c r="D32" s="96">
        <v>10.536986301369863</v>
      </c>
      <c r="E32" s="22">
        <v>0</v>
      </c>
      <c r="F32" s="17">
        <v>0</v>
      </c>
      <c r="G32" s="22">
        <v>3831.51127116</v>
      </c>
      <c r="H32" s="17">
        <v>1.2611347496067193E-2</v>
      </c>
      <c r="I32" s="22">
        <v>0</v>
      </c>
      <c r="J32" s="17">
        <v>0</v>
      </c>
      <c r="K32" s="22">
        <v>0</v>
      </c>
      <c r="L32" s="17">
        <v>0</v>
      </c>
      <c r="M32" s="22">
        <v>3831.51127116</v>
      </c>
      <c r="N32" s="17">
        <v>6.5051136432522742E-4</v>
      </c>
    </row>
    <row r="33" spans="1:14" x14ac:dyDescent="0.25">
      <c r="A33" s="18" t="s">
        <v>178</v>
      </c>
      <c r="B33" s="27" t="s">
        <v>428</v>
      </c>
      <c r="C33" s="95" t="s">
        <v>428</v>
      </c>
      <c r="D33" s="96" t="s">
        <v>428</v>
      </c>
      <c r="E33" s="22">
        <v>0</v>
      </c>
      <c r="F33" s="17">
        <v>0</v>
      </c>
      <c r="G33" s="22">
        <v>14613.082445503502</v>
      </c>
      <c r="H33" s="17">
        <v>4.8098686827855675E-2</v>
      </c>
      <c r="I33" s="22">
        <v>120095.71696242891</v>
      </c>
      <c r="J33" s="17">
        <v>2.5490243016240682E-2</v>
      </c>
      <c r="K33" s="22">
        <v>12059.9467080789</v>
      </c>
      <c r="L33" s="17">
        <v>1.4105152398011644E-2</v>
      </c>
      <c r="M33" s="22">
        <v>146768.74611601132</v>
      </c>
      <c r="N33" s="17">
        <v>2.4918297381733717E-2</v>
      </c>
    </row>
    <row r="34" spans="1:14" x14ac:dyDescent="0.25">
      <c r="A34" s="19"/>
      <c r="B34" s="27"/>
      <c r="C34" s="95"/>
      <c r="D34" s="96"/>
      <c r="E34" s="23">
        <v>0</v>
      </c>
      <c r="F34" s="20">
        <v>0</v>
      </c>
      <c r="G34" s="23">
        <v>14613.082445503502</v>
      </c>
      <c r="H34" s="20">
        <v>4.8098686827855675E-2</v>
      </c>
      <c r="I34" s="23">
        <v>120095.71696242891</v>
      </c>
      <c r="J34" s="20">
        <v>2.5490243016240682E-2</v>
      </c>
      <c r="K34" s="23">
        <v>12059.9467080789</v>
      </c>
      <c r="L34" s="20">
        <v>1.4105152398011644E-2</v>
      </c>
      <c r="M34" s="23">
        <v>146768.74611601132</v>
      </c>
      <c r="N34" s="20">
        <v>2.4918297381733717E-2</v>
      </c>
    </row>
    <row r="35" spans="1:14" x14ac:dyDescent="0.25">
      <c r="A35" s="21" t="s">
        <v>99</v>
      </c>
      <c r="B35" s="27"/>
      <c r="C35" s="95"/>
      <c r="D35" s="96"/>
      <c r="E35" s="23">
        <v>0</v>
      </c>
      <c r="F35" s="20">
        <v>0</v>
      </c>
      <c r="G35" s="23">
        <v>2522.2141263635999</v>
      </c>
      <c r="H35" s="20">
        <v>8.3018204974327995E-3</v>
      </c>
      <c r="I35" s="23">
        <v>21567.505117939203</v>
      </c>
      <c r="J35" s="20">
        <v>4.5776898678432784E-3</v>
      </c>
      <c r="K35" s="23">
        <v>1647.1601410067999</v>
      </c>
      <c r="L35" s="20">
        <v>1.9264964742561664E-3</v>
      </c>
      <c r="M35" s="23">
        <v>25736.879385309599</v>
      </c>
      <c r="N35" s="20">
        <v>4.3695897878287711E-3</v>
      </c>
    </row>
    <row r="36" spans="1:14" x14ac:dyDescent="0.25">
      <c r="A36" s="21" t="s">
        <v>179</v>
      </c>
      <c r="B36" s="27" t="s">
        <v>430</v>
      </c>
      <c r="C36" s="95">
        <v>4.75</v>
      </c>
      <c r="D36" s="96">
        <v>18.427397260273974</v>
      </c>
      <c r="E36" s="23">
        <v>0</v>
      </c>
      <c r="F36" s="20">
        <v>0</v>
      </c>
      <c r="G36" s="23">
        <v>2265.1817265</v>
      </c>
      <c r="H36" s="20">
        <v>7.4558031734522877E-3</v>
      </c>
      <c r="I36" s="23">
        <v>19369.615171500001</v>
      </c>
      <c r="J36" s="20">
        <v>4.1111890610308725E-3</v>
      </c>
      <c r="K36" s="23">
        <v>1479.3023519999999</v>
      </c>
      <c r="L36" s="20">
        <v>1.7301722489137682E-3</v>
      </c>
      <c r="M36" s="23">
        <v>23114.099249999999</v>
      </c>
      <c r="N36" s="20">
        <v>3.9242959694371542E-3</v>
      </c>
    </row>
    <row r="37" spans="1:14" x14ac:dyDescent="0.25">
      <c r="A37" s="19" t="s">
        <v>180</v>
      </c>
      <c r="B37" s="27" t="s">
        <v>430</v>
      </c>
      <c r="C37" s="95">
        <v>4.75</v>
      </c>
      <c r="D37" s="96">
        <v>18.427397260273974</v>
      </c>
      <c r="E37" s="23">
        <v>0</v>
      </c>
      <c r="F37" s="20">
        <v>0</v>
      </c>
      <c r="G37" s="23">
        <v>257.03239986360001</v>
      </c>
      <c r="H37" s="20">
        <v>8.4601732398051203E-4</v>
      </c>
      <c r="I37" s="23">
        <v>2197.8899464392002</v>
      </c>
      <c r="J37" s="20">
        <v>4.6650080681240596E-4</v>
      </c>
      <c r="K37" s="23">
        <v>167.8577890068</v>
      </c>
      <c r="L37" s="20">
        <v>1.9632422534239839E-4</v>
      </c>
      <c r="M37" s="23">
        <v>2622.7801353096002</v>
      </c>
      <c r="N37" s="20">
        <v>4.452938183916165E-4</v>
      </c>
    </row>
    <row r="38" spans="1:14" x14ac:dyDescent="0.25">
      <c r="A38" s="21" t="s">
        <v>100</v>
      </c>
      <c r="B38" s="27"/>
      <c r="C38" s="95"/>
      <c r="D38" s="96"/>
      <c r="E38" s="23">
        <v>0</v>
      </c>
      <c r="F38" s="20">
        <v>0</v>
      </c>
      <c r="G38" s="23">
        <v>711.13165500399998</v>
      </c>
      <c r="H38" s="20">
        <v>2.3406765064777246E-3</v>
      </c>
      <c r="I38" s="23">
        <v>14151.519934579599</v>
      </c>
      <c r="J38" s="20">
        <v>3.0036515148534307E-3</v>
      </c>
      <c r="K38" s="23">
        <v>1600.046223759</v>
      </c>
      <c r="L38" s="20">
        <v>1.8713926666744671E-3</v>
      </c>
      <c r="M38" s="23">
        <v>16462.697813342598</v>
      </c>
      <c r="N38" s="20">
        <v>2.7950255805431058E-3</v>
      </c>
    </row>
    <row r="39" spans="1:14" x14ac:dyDescent="0.25">
      <c r="A39" s="19" t="s">
        <v>181</v>
      </c>
      <c r="B39" s="27" t="s">
        <v>431</v>
      </c>
      <c r="C39" s="95">
        <v>7.375</v>
      </c>
      <c r="D39" s="96">
        <v>22.698630136986303</v>
      </c>
      <c r="E39" s="23">
        <v>0</v>
      </c>
      <c r="F39" s="20">
        <v>0</v>
      </c>
      <c r="G39" s="23">
        <v>711.13165500399998</v>
      </c>
      <c r="H39" s="20">
        <v>2.3406765064777246E-3</v>
      </c>
      <c r="I39" s="23">
        <v>14151.519934579599</v>
      </c>
      <c r="J39" s="20">
        <v>3.0036515148534307E-3</v>
      </c>
      <c r="K39" s="23">
        <v>1600.046223759</v>
      </c>
      <c r="L39" s="20">
        <v>1.8713926666744671E-3</v>
      </c>
      <c r="M39" s="23">
        <v>16462.697813342598</v>
      </c>
      <c r="N39" s="20">
        <v>2.7950255805431058E-3</v>
      </c>
    </row>
    <row r="40" spans="1:14" x14ac:dyDescent="0.25">
      <c r="A40" s="21" t="s">
        <v>101</v>
      </c>
      <c r="B40" s="27"/>
      <c r="C40" s="95"/>
      <c r="D40" s="96"/>
      <c r="E40" s="23">
        <v>0</v>
      </c>
      <c r="F40" s="20">
        <v>0</v>
      </c>
      <c r="G40" s="23">
        <v>830.36930700000005</v>
      </c>
      <c r="H40" s="20">
        <v>2.733145001939418E-3</v>
      </c>
      <c r="I40" s="23">
        <v>12732.329373999999</v>
      </c>
      <c r="J40" s="20">
        <v>2.7024291799482973E-3</v>
      </c>
      <c r="K40" s="23">
        <v>968.76419149999992</v>
      </c>
      <c r="L40" s="20">
        <v>1.133053643569603E-3</v>
      </c>
      <c r="M40" s="23">
        <v>14531.4628725</v>
      </c>
      <c r="N40" s="20">
        <v>2.4671418325149489E-3</v>
      </c>
    </row>
    <row r="41" spans="1:14" x14ac:dyDescent="0.25">
      <c r="A41" s="19" t="s">
        <v>182</v>
      </c>
      <c r="B41" s="27" t="s">
        <v>430</v>
      </c>
      <c r="C41" s="95">
        <v>5.875</v>
      </c>
      <c r="D41" s="96">
        <v>22.624657534246577</v>
      </c>
      <c r="E41" s="23">
        <v>0</v>
      </c>
      <c r="F41" s="20">
        <v>0</v>
      </c>
      <c r="G41" s="23">
        <v>830.36930700000005</v>
      </c>
      <c r="H41" s="20">
        <v>2.733145001939418E-3</v>
      </c>
      <c r="I41" s="23">
        <v>12732.329373999999</v>
      </c>
      <c r="J41" s="20">
        <v>2.7024291799482973E-3</v>
      </c>
      <c r="K41" s="23">
        <v>968.76419149999992</v>
      </c>
      <c r="L41" s="20">
        <v>1.133053643569603E-3</v>
      </c>
      <c r="M41" s="23">
        <v>14531.4628725</v>
      </c>
      <c r="N41" s="20">
        <v>2.4671418325149489E-3</v>
      </c>
    </row>
    <row r="42" spans="1:14" x14ac:dyDescent="0.25">
      <c r="A42" s="21" t="s">
        <v>102</v>
      </c>
      <c r="B42" s="27"/>
      <c r="C42" s="95"/>
      <c r="D42" s="96"/>
      <c r="E42" s="23">
        <v>0</v>
      </c>
      <c r="F42" s="20">
        <v>0</v>
      </c>
      <c r="G42" s="23">
        <v>1543.7217404269002</v>
      </c>
      <c r="H42" s="20">
        <v>5.0811311589494985E-3</v>
      </c>
      <c r="I42" s="23">
        <v>13173.9929708205</v>
      </c>
      <c r="J42" s="20">
        <v>2.7961720102434324E-3</v>
      </c>
      <c r="K42" s="23">
        <v>2567.2396558522</v>
      </c>
      <c r="L42" s="20">
        <v>3.0026091710468727E-3</v>
      </c>
      <c r="M42" s="23">
        <v>17284.954367099599</v>
      </c>
      <c r="N42" s="20">
        <v>2.9346277361301069E-3</v>
      </c>
    </row>
    <row r="43" spans="1:14" x14ac:dyDescent="0.25">
      <c r="A43" s="19" t="s">
        <v>183</v>
      </c>
      <c r="B43" s="27" t="s">
        <v>431</v>
      </c>
      <c r="C43" s="95">
        <v>5.25</v>
      </c>
      <c r="D43" s="96">
        <v>3.6931506849315068</v>
      </c>
      <c r="E43" s="23">
        <v>0</v>
      </c>
      <c r="F43" s="20">
        <v>0</v>
      </c>
      <c r="G43" s="23">
        <v>1543.7217404269002</v>
      </c>
      <c r="H43" s="20">
        <v>5.0811311589494985E-3</v>
      </c>
      <c r="I43" s="23">
        <v>13173.9929708205</v>
      </c>
      <c r="J43" s="20">
        <v>2.7961720102434324E-3</v>
      </c>
      <c r="K43" s="23">
        <v>2567.2396558522</v>
      </c>
      <c r="L43" s="20">
        <v>3.0026091710468727E-3</v>
      </c>
      <c r="M43" s="23">
        <v>17284.954367099599</v>
      </c>
      <c r="N43" s="20">
        <v>2.9346277361301069E-3</v>
      </c>
    </row>
    <row r="44" spans="1:14" x14ac:dyDescent="0.25">
      <c r="A44" s="21" t="s">
        <v>104</v>
      </c>
      <c r="B44" s="27"/>
      <c r="C44" s="95"/>
      <c r="D44" s="96"/>
      <c r="E44" s="23">
        <v>0</v>
      </c>
      <c r="F44" s="20">
        <v>0</v>
      </c>
      <c r="G44" s="23">
        <v>743.93180564620002</v>
      </c>
      <c r="H44" s="20">
        <v>2.44863758720995E-3</v>
      </c>
      <c r="I44" s="23">
        <v>10415.045279047501</v>
      </c>
      <c r="J44" s="20">
        <v>2.210587037597063E-3</v>
      </c>
      <c r="K44" s="23">
        <v>743.93180564620002</v>
      </c>
      <c r="L44" s="20">
        <v>8.7009269164831701E-4</v>
      </c>
      <c r="M44" s="23">
        <v>11902.908890339901</v>
      </c>
      <c r="N44" s="20">
        <v>2.0208677343521637E-3</v>
      </c>
    </row>
    <row r="45" spans="1:14" x14ac:dyDescent="0.25">
      <c r="A45" s="19" t="s">
        <v>184</v>
      </c>
      <c r="B45" s="27" t="s">
        <v>431</v>
      </c>
      <c r="C45" s="95">
        <v>5.875</v>
      </c>
      <c r="D45" s="96">
        <v>13.704109589041096</v>
      </c>
      <c r="E45" s="23">
        <v>0</v>
      </c>
      <c r="F45" s="20">
        <v>0</v>
      </c>
      <c r="G45" s="23">
        <v>743.93180564620002</v>
      </c>
      <c r="H45" s="20">
        <v>2.44863758720995E-3</v>
      </c>
      <c r="I45" s="23">
        <v>10415.045279047501</v>
      </c>
      <c r="J45" s="20">
        <v>2.210587037597063E-3</v>
      </c>
      <c r="K45" s="23">
        <v>743.93180564620002</v>
      </c>
      <c r="L45" s="20">
        <v>8.7009269164831701E-4</v>
      </c>
      <c r="M45" s="23">
        <v>11902.908890339901</v>
      </c>
      <c r="N45" s="20">
        <v>2.0208677343521637E-3</v>
      </c>
    </row>
    <row r="46" spans="1:14" x14ac:dyDescent="0.25">
      <c r="A46" s="21" t="s">
        <v>105</v>
      </c>
      <c r="B46" s="27"/>
      <c r="C46" s="95"/>
      <c r="D46" s="96"/>
      <c r="E46" s="23">
        <v>0</v>
      </c>
      <c r="F46" s="20">
        <v>0</v>
      </c>
      <c r="G46" s="23">
        <v>7844.4110975580006</v>
      </c>
      <c r="H46" s="20">
        <v>2.5819732020091097E-2</v>
      </c>
      <c r="I46" s="23">
        <v>46733.865693276894</v>
      </c>
      <c r="J46" s="20">
        <v>9.9192346216864496E-3</v>
      </c>
      <c r="K46" s="23">
        <v>4532.8046903146997</v>
      </c>
      <c r="L46" s="20">
        <v>5.3015077508162178E-3</v>
      </c>
      <c r="M46" s="23">
        <v>59111.081481149595</v>
      </c>
      <c r="N46" s="20">
        <v>1.0035839004435641E-2</v>
      </c>
    </row>
    <row r="47" spans="1:14" x14ac:dyDescent="0.25">
      <c r="A47" s="21" t="s">
        <v>185</v>
      </c>
      <c r="B47" s="27" t="s">
        <v>429</v>
      </c>
      <c r="C47" s="95">
        <v>7.125</v>
      </c>
      <c r="D47" s="96">
        <v>10.276712328767124</v>
      </c>
      <c r="E47" s="23">
        <v>0</v>
      </c>
      <c r="F47" s="20">
        <v>0</v>
      </c>
      <c r="G47" s="23">
        <v>3150.7275704464</v>
      </c>
      <c r="H47" s="20">
        <v>1.0370560712016181E-2</v>
      </c>
      <c r="I47" s="23">
        <v>3273.2959198688</v>
      </c>
      <c r="J47" s="20">
        <v>6.9475507180349742E-4</v>
      </c>
      <c r="K47" s="23">
        <v>263.16145611280001</v>
      </c>
      <c r="L47" s="20">
        <v>3.0779011994033865E-4</v>
      </c>
      <c r="M47" s="23">
        <v>6687.1849464279994</v>
      </c>
      <c r="N47" s="20">
        <v>1.1353456887206285E-3</v>
      </c>
    </row>
    <row r="48" spans="1:14" x14ac:dyDescent="0.25">
      <c r="A48" s="21" t="s">
        <v>186</v>
      </c>
      <c r="B48" s="27" t="s">
        <v>431</v>
      </c>
      <c r="C48" s="95">
        <v>4.96875</v>
      </c>
      <c r="D48" s="96">
        <v>12.213698630136987</v>
      </c>
      <c r="E48" s="23">
        <v>0</v>
      </c>
      <c r="F48" s="20">
        <v>0</v>
      </c>
      <c r="G48" s="23">
        <v>456.43336779949999</v>
      </c>
      <c r="H48" s="20">
        <v>1.5023418705426446E-3</v>
      </c>
      <c r="I48" s="23">
        <v>5876.5796104188003</v>
      </c>
      <c r="J48" s="20">
        <v>1.2473004546925072E-3</v>
      </c>
      <c r="K48" s="23">
        <v>870.07610736779998</v>
      </c>
      <c r="L48" s="20">
        <v>1.0176293800759695E-3</v>
      </c>
      <c r="M48" s="23">
        <v>7203.0890855860998</v>
      </c>
      <c r="N48" s="20">
        <v>1.2229355407852326E-3</v>
      </c>
    </row>
    <row r="49" spans="1:14" x14ac:dyDescent="0.25">
      <c r="A49" s="21" t="s">
        <v>187</v>
      </c>
      <c r="B49" s="27" t="s">
        <v>431</v>
      </c>
      <c r="C49" s="95">
        <v>5.75</v>
      </c>
      <c r="D49" s="96">
        <v>25.221917808219178</v>
      </c>
      <c r="E49" s="23">
        <v>0</v>
      </c>
      <c r="F49" s="20">
        <v>0</v>
      </c>
      <c r="G49" s="23">
        <v>277.46962799210002</v>
      </c>
      <c r="H49" s="20">
        <v>9.1328607710279661E-4</v>
      </c>
      <c r="I49" s="23">
        <v>3600.7990359892997</v>
      </c>
      <c r="J49" s="20">
        <v>7.6426740937586297E-4</v>
      </c>
      <c r="K49" s="23">
        <v>208.10222099410001</v>
      </c>
      <c r="L49" s="20">
        <v>2.43393574825677E-4</v>
      </c>
      <c r="M49" s="23">
        <v>4086.3708849754998</v>
      </c>
      <c r="N49" s="20">
        <v>6.937812553320542E-4</v>
      </c>
    </row>
    <row r="50" spans="1:14" x14ac:dyDescent="0.25">
      <c r="A50" s="19" t="s">
        <v>188</v>
      </c>
      <c r="B50" s="27" t="s">
        <v>429</v>
      </c>
      <c r="C50" s="95">
        <v>8.25</v>
      </c>
      <c r="D50" s="96">
        <v>23.986301369863014</v>
      </c>
      <c r="E50" s="23">
        <v>0</v>
      </c>
      <c r="F50" s="20">
        <v>0</v>
      </c>
      <c r="G50" s="23">
        <v>3959.7805313200001</v>
      </c>
      <c r="H50" s="20">
        <v>1.3033543360429471E-2</v>
      </c>
      <c r="I50" s="23">
        <v>33983.191126999998</v>
      </c>
      <c r="J50" s="20">
        <v>7.2129116858145829E-3</v>
      </c>
      <c r="K50" s="23">
        <v>3191.46490584</v>
      </c>
      <c r="L50" s="20">
        <v>3.7326946759742327E-3</v>
      </c>
      <c r="M50" s="23">
        <v>41134.436564160002</v>
      </c>
      <c r="N50" s="20">
        <v>6.9837765195977265E-3</v>
      </c>
    </row>
    <row r="51" spans="1:14" x14ac:dyDescent="0.25">
      <c r="A51" s="21" t="s">
        <v>106</v>
      </c>
      <c r="B51" s="27"/>
      <c r="C51" s="95"/>
      <c r="D51" s="96"/>
      <c r="E51" s="23">
        <v>0</v>
      </c>
      <c r="F51" s="20">
        <v>0</v>
      </c>
      <c r="G51" s="23">
        <v>417.30271350480001</v>
      </c>
      <c r="H51" s="20">
        <v>1.3735440557551834E-3</v>
      </c>
      <c r="I51" s="23">
        <v>1321.4585927651999</v>
      </c>
      <c r="J51" s="20">
        <v>2.8047878406872972E-4</v>
      </c>
      <c r="K51" s="23">
        <v>0</v>
      </c>
      <c r="L51" s="20">
        <v>0</v>
      </c>
      <c r="M51" s="23">
        <v>1738.76130627</v>
      </c>
      <c r="N51" s="20">
        <v>2.9520570592897504E-4</v>
      </c>
    </row>
    <row r="52" spans="1:14" x14ac:dyDescent="0.25">
      <c r="A52" s="16" t="s">
        <v>189</v>
      </c>
      <c r="B52" s="27" t="s">
        <v>431</v>
      </c>
      <c r="C52" s="95">
        <v>5.5</v>
      </c>
      <c r="D52" s="96">
        <v>2.8</v>
      </c>
      <c r="E52" s="22">
        <v>0</v>
      </c>
      <c r="F52" s="17">
        <v>0</v>
      </c>
      <c r="G52" s="22">
        <v>417.30271350480001</v>
      </c>
      <c r="H52" s="17">
        <v>1.3735440557551834E-3</v>
      </c>
      <c r="I52" s="22">
        <v>1321.4585927651999</v>
      </c>
      <c r="J52" s="17">
        <v>2.8047878406872972E-4</v>
      </c>
      <c r="K52" s="22">
        <v>0</v>
      </c>
      <c r="L52" s="17">
        <v>0</v>
      </c>
      <c r="M52" s="22">
        <v>1738.76130627</v>
      </c>
      <c r="N52" s="17">
        <v>2.9520570592897504E-4</v>
      </c>
    </row>
    <row r="53" spans="1:14" x14ac:dyDescent="0.25">
      <c r="A53" s="18" t="s">
        <v>134</v>
      </c>
      <c r="B53" s="27" t="s">
        <v>428</v>
      </c>
      <c r="C53" s="95" t="s">
        <v>428</v>
      </c>
      <c r="D53" s="96" t="s">
        <v>428</v>
      </c>
      <c r="E53" s="22">
        <v>0</v>
      </c>
      <c r="F53" s="17">
        <v>0</v>
      </c>
      <c r="G53" s="22">
        <v>10037.941625552699</v>
      </c>
      <c r="H53" s="17">
        <v>3.3039696617349797E-2</v>
      </c>
      <c r="I53" s="22">
        <v>93338.241917939115</v>
      </c>
      <c r="J53" s="17">
        <v>1.981098518227133E-2</v>
      </c>
      <c r="K53" s="22">
        <v>10933.640772573401</v>
      </c>
      <c r="L53" s="17">
        <v>1.278784003738175E-2</v>
      </c>
      <c r="M53" s="22">
        <v>114309.82431606522</v>
      </c>
      <c r="N53" s="17">
        <v>1.9407443828061092E-2</v>
      </c>
    </row>
    <row r="54" spans="1:14" x14ac:dyDescent="0.25">
      <c r="A54" s="19"/>
      <c r="B54" s="27"/>
      <c r="C54" s="95"/>
      <c r="D54" s="96"/>
      <c r="E54" s="23">
        <v>0</v>
      </c>
      <c r="F54" s="20">
        <v>0</v>
      </c>
      <c r="G54" s="23">
        <v>10037.941625552699</v>
      </c>
      <c r="H54" s="20">
        <v>3.3039696617349797E-2</v>
      </c>
      <c r="I54" s="23">
        <v>93338.241917939115</v>
      </c>
      <c r="J54" s="20">
        <v>1.981098518227133E-2</v>
      </c>
      <c r="K54" s="23">
        <v>10933.640772573401</v>
      </c>
      <c r="L54" s="20">
        <v>1.278784003738175E-2</v>
      </c>
      <c r="M54" s="23">
        <v>114309.82431606522</v>
      </c>
      <c r="N54" s="20">
        <v>1.9407443828061092E-2</v>
      </c>
    </row>
    <row r="55" spans="1:14" x14ac:dyDescent="0.25">
      <c r="A55" s="21" t="s">
        <v>80</v>
      </c>
      <c r="B55" s="27"/>
      <c r="C55" s="95"/>
      <c r="D55" s="96"/>
      <c r="E55" s="23">
        <v>0</v>
      </c>
      <c r="F55" s="20">
        <v>0</v>
      </c>
      <c r="G55" s="23">
        <v>5366.8794315649993</v>
      </c>
      <c r="H55" s="20">
        <v>1.7664983003030654E-2</v>
      </c>
      <c r="I55" s="23">
        <v>59889.856886278198</v>
      </c>
      <c r="J55" s="20">
        <v>1.2711585765516476E-2</v>
      </c>
      <c r="K55" s="23">
        <v>5646.3617468800003</v>
      </c>
      <c r="L55" s="20">
        <v>6.6039091931221665E-3</v>
      </c>
      <c r="M55" s="23">
        <v>70903.098064723206</v>
      </c>
      <c r="N55" s="20">
        <v>1.2037879518753066E-2</v>
      </c>
    </row>
    <row r="56" spans="1:14" x14ac:dyDescent="0.25">
      <c r="A56" s="21" t="s">
        <v>190</v>
      </c>
      <c r="B56" s="27" t="s">
        <v>429</v>
      </c>
      <c r="C56" s="95">
        <v>8.0625</v>
      </c>
      <c r="D56" s="96">
        <v>17.487671232876714</v>
      </c>
      <c r="E56" s="23">
        <v>0</v>
      </c>
      <c r="F56" s="20">
        <v>0</v>
      </c>
      <c r="G56" s="23">
        <v>117.96166288000001</v>
      </c>
      <c r="H56" s="20">
        <v>3.8826860121521156E-4</v>
      </c>
      <c r="I56" s="23">
        <v>1179.6166288000002</v>
      </c>
      <c r="J56" s="20">
        <v>2.5037291332810283E-4</v>
      </c>
      <c r="K56" s="23">
        <v>117.96166288000001</v>
      </c>
      <c r="L56" s="20">
        <v>1.3796638346093659E-4</v>
      </c>
      <c r="M56" s="23">
        <v>1415.5399545600001</v>
      </c>
      <c r="N56" s="20">
        <v>2.4032940579577468E-4</v>
      </c>
    </row>
    <row r="57" spans="1:14" x14ac:dyDescent="0.25">
      <c r="A57" s="21" t="s">
        <v>191</v>
      </c>
      <c r="B57" s="27" t="s">
        <v>429</v>
      </c>
      <c r="C57" s="95">
        <v>7.1875</v>
      </c>
      <c r="D57" s="96">
        <v>5.3150684931506849</v>
      </c>
      <c r="E57" s="23">
        <v>0</v>
      </c>
      <c r="F57" s="20">
        <v>0</v>
      </c>
      <c r="G57" s="23">
        <v>384.46816735830004</v>
      </c>
      <c r="H57" s="20">
        <v>1.2654697628655793E-3</v>
      </c>
      <c r="I57" s="23">
        <v>3080.1518508132003</v>
      </c>
      <c r="J57" s="20">
        <v>6.5376036040248203E-4</v>
      </c>
      <c r="K57" s="23">
        <v>0</v>
      </c>
      <c r="L57" s="20">
        <v>0</v>
      </c>
      <c r="M57" s="23">
        <v>3464.6200181715003</v>
      </c>
      <c r="N57" s="20">
        <v>5.8822081820651955E-4</v>
      </c>
    </row>
    <row r="58" spans="1:14" x14ac:dyDescent="0.25">
      <c r="A58" s="21" t="s">
        <v>192</v>
      </c>
      <c r="B58" s="27" t="s">
        <v>429</v>
      </c>
      <c r="C58" s="95">
        <v>6.25</v>
      </c>
      <c r="D58" s="96">
        <v>5.4684931506849317</v>
      </c>
      <c r="E58" s="23">
        <v>0</v>
      </c>
      <c r="F58" s="20">
        <v>0</v>
      </c>
      <c r="G58" s="23">
        <v>552.29753580670001</v>
      </c>
      <c r="H58" s="20">
        <v>1.8178769817819615E-3</v>
      </c>
      <c r="I58" s="23">
        <v>3220.8556103450001</v>
      </c>
      <c r="J58" s="20">
        <v>6.8362464794311341E-4</v>
      </c>
      <c r="K58" s="23">
        <v>0</v>
      </c>
      <c r="L58" s="20">
        <v>0</v>
      </c>
      <c r="M58" s="23">
        <v>3773.1531461517002</v>
      </c>
      <c r="N58" s="20">
        <v>6.4060336175601718E-4</v>
      </c>
    </row>
    <row r="59" spans="1:14" x14ac:dyDescent="0.25">
      <c r="A59" s="19" t="s">
        <v>193</v>
      </c>
      <c r="B59" s="27" t="s">
        <v>429</v>
      </c>
      <c r="C59" s="95">
        <v>7.03125</v>
      </c>
      <c r="D59" s="96">
        <v>11.189041095890412</v>
      </c>
      <c r="E59" s="23">
        <v>0</v>
      </c>
      <c r="F59" s="20">
        <v>0</v>
      </c>
      <c r="G59" s="23">
        <v>4312.1520655199993</v>
      </c>
      <c r="H59" s="20">
        <v>1.4193367657167902E-2</v>
      </c>
      <c r="I59" s="23">
        <v>52409.23279632</v>
      </c>
      <c r="J59" s="20">
        <v>1.1123827843842778E-2</v>
      </c>
      <c r="K59" s="23">
        <v>5528.4000839999999</v>
      </c>
      <c r="L59" s="20">
        <v>6.4659428096612293E-3</v>
      </c>
      <c r="M59" s="23">
        <v>62249.784945840001</v>
      </c>
      <c r="N59" s="20">
        <v>1.0568725932994754E-2</v>
      </c>
    </row>
    <row r="60" spans="1:14" x14ac:dyDescent="0.25">
      <c r="A60" s="21" t="s">
        <v>103</v>
      </c>
      <c r="B60" s="27"/>
      <c r="C60" s="95"/>
      <c r="D60" s="96"/>
      <c r="E60" s="23">
        <v>0</v>
      </c>
      <c r="F60" s="20">
        <v>0</v>
      </c>
      <c r="G60" s="23">
        <v>4103.7172711494004</v>
      </c>
      <c r="H60" s="20">
        <v>1.3507308440308778E-2</v>
      </c>
      <c r="I60" s="23">
        <v>30771.152128257901</v>
      </c>
      <c r="J60" s="20">
        <v>6.531158358331699E-3</v>
      </c>
      <c r="K60" s="23">
        <v>5079.1910487177001</v>
      </c>
      <c r="L60" s="20">
        <v>5.9405539290473489E-3</v>
      </c>
      <c r="M60" s="23">
        <v>39954.060448125005</v>
      </c>
      <c r="N60" s="20">
        <v>6.783373069544356E-3</v>
      </c>
    </row>
    <row r="61" spans="1:14" x14ac:dyDescent="0.25">
      <c r="A61" s="19" t="s">
        <v>194</v>
      </c>
      <c r="B61" s="27" t="s">
        <v>431</v>
      </c>
      <c r="C61" s="95">
        <v>6.5</v>
      </c>
      <c r="D61" s="96">
        <v>3.4383561643835616</v>
      </c>
      <c r="E61" s="23">
        <v>0</v>
      </c>
      <c r="F61" s="20">
        <v>0</v>
      </c>
      <c r="G61" s="23">
        <v>4103.7172711494004</v>
      </c>
      <c r="H61" s="20">
        <v>1.3507308440308778E-2</v>
      </c>
      <c r="I61" s="23">
        <v>30771.152128257901</v>
      </c>
      <c r="J61" s="20">
        <v>6.531158358331699E-3</v>
      </c>
      <c r="K61" s="23">
        <v>5079.1910487177001</v>
      </c>
      <c r="L61" s="20">
        <v>5.9405539290473489E-3</v>
      </c>
      <c r="M61" s="23">
        <v>39954.060448125005</v>
      </c>
      <c r="N61" s="20">
        <v>6.783373069544356E-3</v>
      </c>
    </row>
    <row r="62" spans="1:14" x14ac:dyDescent="0.25">
      <c r="A62" s="21" t="s">
        <v>92</v>
      </c>
      <c r="B62" s="27"/>
      <c r="C62" s="95"/>
      <c r="D62" s="96"/>
      <c r="E62" s="23">
        <v>0</v>
      </c>
      <c r="F62" s="20">
        <v>0</v>
      </c>
      <c r="G62" s="23">
        <v>567.34492283830002</v>
      </c>
      <c r="H62" s="20">
        <v>1.867405174010369E-3</v>
      </c>
      <c r="I62" s="23">
        <v>2677.2329034029999</v>
      </c>
      <c r="J62" s="20">
        <v>5.6824105842315361E-4</v>
      </c>
      <c r="K62" s="23">
        <v>208.0879769757</v>
      </c>
      <c r="L62" s="20">
        <v>2.4337691521223465E-4</v>
      </c>
      <c r="M62" s="23">
        <v>3452.6658032170003</v>
      </c>
      <c r="N62" s="20">
        <v>5.8619123976366802E-4</v>
      </c>
    </row>
    <row r="63" spans="1:14" x14ac:dyDescent="0.25">
      <c r="A63" s="21" t="s">
        <v>195</v>
      </c>
      <c r="B63" s="27" t="s">
        <v>429</v>
      </c>
      <c r="C63" s="95">
        <v>7.09375</v>
      </c>
      <c r="D63" s="96">
        <v>0.48493150684931507</v>
      </c>
      <c r="E63" s="23">
        <v>0</v>
      </c>
      <c r="F63" s="20">
        <v>0</v>
      </c>
      <c r="G63" s="23">
        <v>0</v>
      </c>
      <c r="H63" s="20">
        <v>0</v>
      </c>
      <c r="I63" s="23">
        <v>352.87468348479996</v>
      </c>
      <c r="J63" s="20">
        <v>7.4897437342586853E-5</v>
      </c>
      <c r="K63" s="23">
        <v>0</v>
      </c>
      <c r="L63" s="20">
        <v>0</v>
      </c>
      <c r="M63" s="23">
        <v>352.87468348479996</v>
      </c>
      <c r="N63" s="20">
        <v>5.9910822530357187E-5</v>
      </c>
    </row>
    <row r="64" spans="1:14" x14ac:dyDescent="0.25">
      <c r="A64" s="21" t="s">
        <v>196</v>
      </c>
      <c r="B64" s="27" t="s">
        <v>429</v>
      </c>
      <c r="C64" s="95">
        <v>5.8125</v>
      </c>
      <c r="D64" s="96">
        <v>4.3123287671232875</v>
      </c>
      <c r="E64" s="23">
        <v>0</v>
      </c>
      <c r="F64" s="20">
        <v>0</v>
      </c>
      <c r="G64" s="23">
        <v>146.13125948379999</v>
      </c>
      <c r="H64" s="20">
        <v>4.8098830016757847E-4</v>
      </c>
      <c r="I64" s="23">
        <v>412.33215255620001</v>
      </c>
      <c r="J64" s="20">
        <v>8.7517249056894204E-5</v>
      </c>
      <c r="K64" s="23">
        <v>21.4077641282</v>
      </c>
      <c r="L64" s="20">
        <v>2.5038234648803754E-5</v>
      </c>
      <c r="M64" s="23">
        <v>579.87117616820001</v>
      </c>
      <c r="N64" s="20">
        <v>9.8450131879123501E-5</v>
      </c>
    </row>
    <row r="65" spans="1:14" x14ac:dyDescent="0.25">
      <c r="A65" s="16" t="s">
        <v>197</v>
      </c>
      <c r="B65" s="27" t="s">
        <v>429</v>
      </c>
      <c r="C65" s="95">
        <v>5</v>
      </c>
      <c r="D65" s="96">
        <v>5.2109589041095887</v>
      </c>
      <c r="E65" s="22">
        <v>0</v>
      </c>
      <c r="F65" s="17">
        <v>0</v>
      </c>
      <c r="G65" s="22">
        <v>421.2136633545</v>
      </c>
      <c r="H65" s="17">
        <v>1.3864168738427904E-3</v>
      </c>
      <c r="I65" s="22">
        <v>1912.026067362</v>
      </c>
      <c r="J65" s="17">
        <v>4.0582637202367258E-4</v>
      </c>
      <c r="K65" s="22">
        <v>186.6802128475</v>
      </c>
      <c r="L65" s="17">
        <v>2.1833868056343088E-4</v>
      </c>
      <c r="M65" s="22">
        <v>2519.9199435640003</v>
      </c>
      <c r="N65" s="17">
        <v>4.2783028535418736E-4</v>
      </c>
    </row>
    <row r="66" spans="1:14" x14ac:dyDescent="0.25">
      <c r="A66" s="18" t="s">
        <v>136</v>
      </c>
      <c r="B66" s="27" t="s">
        <v>428</v>
      </c>
      <c r="C66" s="95" t="s">
        <v>428</v>
      </c>
      <c r="D66" s="96" t="s">
        <v>428</v>
      </c>
      <c r="E66" s="22">
        <v>444.07805704250006</v>
      </c>
      <c r="F66" s="17">
        <v>2.2493189814208444E-2</v>
      </c>
      <c r="G66" s="22">
        <v>21264.271661740298</v>
      </c>
      <c r="H66" s="17">
        <v>6.9990951402262636E-2</v>
      </c>
      <c r="I66" s="22">
        <v>169816.21374760912</v>
      </c>
      <c r="J66" s="17">
        <v>3.604338827402661E-2</v>
      </c>
      <c r="K66" s="22">
        <v>11157.8368152117</v>
      </c>
      <c r="L66" s="17">
        <v>1.3050056730787692E-2</v>
      </c>
      <c r="M66" s="22">
        <v>202682.40028160359</v>
      </c>
      <c r="N66" s="17">
        <v>3.4411279362354774E-2</v>
      </c>
    </row>
    <row r="67" spans="1:14" x14ac:dyDescent="0.25">
      <c r="A67" s="19"/>
      <c r="B67" s="27"/>
      <c r="C67" s="95"/>
      <c r="D67" s="96"/>
      <c r="E67" s="23">
        <v>444.07805704250006</v>
      </c>
      <c r="F67" s="20">
        <v>2.2493189814208444E-2</v>
      </c>
      <c r="G67" s="23">
        <v>21264.271661740298</v>
      </c>
      <c r="H67" s="20">
        <v>6.9990951402262636E-2</v>
      </c>
      <c r="I67" s="23">
        <v>169816.21374760912</v>
      </c>
      <c r="J67" s="20">
        <v>3.604338827402661E-2</v>
      </c>
      <c r="K67" s="23">
        <v>11157.8368152117</v>
      </c>
      <c r="L67" s="20">
        <v>1.3050056730787692E-2</v>
      </c>
      <c r="M67" s="23">
        <v>202682.40028160359</v>
      </c>
      <c r="N67" s="20">
        <v>3.4411279362354774E-2</v>
      </c>
    </row>
    <row r="68" spans="1:14" x14ac:dyDescent="0.25">
      <c r="A68" s="21" t="s">
        <v>54</v>
      </c>
      <c r="B68" s="27"/>
      <c r="C68" s="95"/>
      <c r="D68" s="96"/>
      <c r="E68" s="23">
        <v>0</v>
      </c>
      <c r="F68" s="20">
        <v>0</v>
      </c>
      <c r="G68" s="23">
        <v>275.09473229029999</v>
      </c>
      <c r="H68" s="20">
        <v>9.0546915243712835E-4</v>
      </c>
      <c r="I68" s="23">
        <v>3404.4902923234999</v>
      </c>
      <c r="J68" s="20">
        <v>7.2260099771007829E-4</v>
      </c>
      <c r="K68" s="23">
        <v>0</v>
      </c>
      <c r="L68" s="20">
        <v>0</v>
      </c>
      <c r="M68" s="23">
        <v>3679.5850246138002</v>
      </c>
      <c r="N68" s="20">
        <v>6.2471743004621945E-4</v>
      </c>
    </row>
    <row r="69" spans="1:14" x14ac:dyDescent="0.25">
      <c r="A69" s="21" t="s">
        <v>198</v>
      </c>
      <c r="B69" s="27" t="s">
        <v>431</v>
      </c>
      <c r="C69" s="95">
        <v>6</v>
      </c>
      <c r="D69" s="96">
        <v>9.287671232876713</v>
      </c>
      <c r="E69" s="23">
        <v>0</v>
      </c>
      <c r="F69" s="20">
        <v>0</v>
      </c>
      <c r="G69" s="23">
        <v>175.32717692790001</v>
      </c>
      <c r="H69" s="20">
        <v>5.7708611491903076E-4</v>
      </c>
      <c r="I69" s="23">
        <v>3015.6274431607003</v>
      </c>
      <c r="J69" s="20">
        <v>6.4006509405042922E-4</v>
      </c>
      <c r="K69" s="23">
        <v>0</v>
      </c>
      <c r="L69" s="20">
        <v>0</v>
      </c>
      <c r="M69" s="23">
        <v>3190.9546200886002</v>
      </c>
      <c r="N69" s="20">
        <v>5.4175809400275722E-4</v>
      </c>
    </row>
    <row r="70" spans="1:14" x14ac:dyDescent="0.25">
      <c r="A70" s="21" t="s">
        <v>199</v>
      </c>
      <c r="B70" s="27" t="s">
        <v>429</v>
      </c>
      <c r="C70" s="95">
        <v>7.1875</v>
      </c>
      <c r="D70" s="96">
        <v>2.5342465753424657</v>
      </c>
      <c r="E70" s="23">
        <v>0</v>
      </c>
      <c r="F70" s="20">
        <v>0</v>
      </c>
      <c r="G70" s="23">
        <v>55.630585143999994</v>
      </c>
      <c r="H70" s="20">
        <v>1.8310702775203711E-4</v>
      </c>
      <c r="I70" s="23">
        <v>322.65739383519997</v>
      </c>
      <c r="J70" s="20">
        <v>6.8483835959105339E-5</v>
      </c>
      <c r="K70" s="23">
        <v>0</v>
      </c>
      <c r="L70" s="20">
        <v>0</v>
      </c>
      <c r="M70" s="23">
        <v>378.28797897919998</v>
      </c>
      <c r="N70" s="20">
        <v>6.4225474466395293E-5</v>
      </c>
    </row>
    <row r="71" spans="1:14" x14ac:dyDescent="0.25">
      <c r="A71" s="21" t="s">
        <v>200</v>
      </c>
      <c r="B71" s="27" t="s">
        <v>429</v>
      </c>
      <c r="C71" s="95">
        <v>7.21875</v>
      </c>
      <c r="D71" s="96">
        <v>2.5671232876712327</v>
      </c>
      <c r="E71" s="23">
        <v>0</v>
      </c>
      <c r="F71" s="20">
        <v>0</v>
      </c>
      <c r="G71" s="23">
        <v>44.136970218399995</v>
      </c>
      <c r="H71" s="20">
        <v>1.452760097660605E-4</v>
      </c>
      <c r="I71" s="23">
        <v>66.205455327599992</v>
      </c>
      <c r="J71" s="20">
        <v>1.4052067700543741E-5</v>
      </c>
      <c r="K71" s="23">
        <v>0</v>
      </c>
      <c r="L71" s="20">
        <v>0</v>
      </c>
      <c r="M71" s="23">
        <v>110.34242554599999</v>
      </c>
      <c r="N71" s="20">
        <v>1.8733861577066952E-5</v>
      </c>
    </row>
    <row r="72" spans="1:14" x14ac:dyDescent="0.25">
      <c r="A72" s="21" t="s">
        <v>55</v>
      </c>
      <c r="B72" s="27"/>
      <c r="C72" s="95"/>
      <c r="D72" s="96"/>
      <c r="E72" s="23">
        <v>0</v>
      </c>
      <c r="F72" s="20">
        <v>0</v>
      </c>
      <c r="G72" s="23">
        <v>2560.7031968480997</v>
      </c>
      <c r="H72" s="20">
        <v>8.4285065511407117E-3</v>
      </c>
      <c r="I72" s="23">
        <v>5373.8327138820005</v>
      </c>
      <c r="J72" s="20">
        <v>1.1405927311157124E-3</v>
      </c>
      <c r="K72" s="23">
        <v>1077.1281478095002</v>
      </c>
      <c r="L72" s="20">
        <v>1.2597946777711097E-3</v>
      </c>
      <c r="M72" s="23">
        <v>9011.6640585396017</v>
      </c>
      <c r="N72" s="20">
        <v>1.5299941633178126E-3</v>
      </c>
    </row>
    <row r="73" spans="1:14" x14ac:dyDescent="0.25">
      <c r="A73" s="19" t="s">
        <v>201</v>
      </c>
      <c r="B73" s="27" t="s">
        <v>429</v>
      </c>
      <c r="C73" s="95">
        <v>5.5</v>
      </c>
      <c r="D73" s="96">
        <v>4.6904109589041099</v>
      </c>
      <c r="E73" s="23">
        <v>0</v>
      </c>
      <c r="F73" s="20">
        <v>0</v>
      </c>
      <c r="G73" s="23">
        <v>281.79008075450002</v>
      </c>
      <c r="H73" s="20">
        <v>9.2750676634808073E-4</v>
      </c>
      <c r="I73" s="23">
        <v>1297.2977302659999</v>
      </c>
      <c r="J73" s="20">
        <v>2.7535065567111787E-4</v>
      </c>
      <c r="K73" s="23">
        <v>0</v>
      </c>
      <c r="L73" s="20">
        <v>0</v>
      </c>
      <c r="M73" s="23">
        <v>1579.0878110204999</v>
      </c>
      <c r="N73" s="20">
        <v>2.6809644906128398E-4</v>
      </c>
    </row>
    <row r="74" spans="1:14" x14ac:dyDescent="0.25">
      <c r="A74" s="21" t="s">
        <v>202</v>
      </c>
      <c r="B74" s="27" t="s">
        <v>429</v>
      </c>
      <c r="C74" s="95">
        <v>5.3125</v>
      </c>
      <c r="D74" s="96">
        <v>4.8273972602739725</v>
      </c>
      <c r="E74" s="23">
        <v>0</v>
      </c>
      <c r="F74" s="20">
        <v>0</v>
      </c>
      <c r="G74" s="23">
        <v>264.79601899299996</v>
      </c>
      <c r="H74" s="20">
        <v>8.7157113075251593E-4</v>
      </c>
      <c r="I74" s="23">
        <v>275.26226480300005</v>
      </c>
      <c r="J74" s="20">
        <v>5.8424248595179532E-5</v>
      </c>
      <c r="K74" s="23">
        <v>0</v>
      </c>
      <c r="L74" s="20">
        <v>0</v>
      </c>
      <c r="M74" s="23">
        <v>540.05828379600007</v>
      </c>
      <c r="N74" s="20">
        <v>9.1690726229004584E-5</v>
      </c>
    </row>
    <row r="75" spans="1:14" x14ac:dyDescent="0.25">
      <c r="A75" s="21" t="s">
        <v>203</v>
      </c>
      <c r="B75" s="27" t="s">
        <v>429</v>
      </c>
      <c r="C75" s="95">
        <v>6.40625</v>
      </c>
      <c r="D75" s="96">
        <v>1.2356164383561643</v>
      </c>
      <c r="E75" s="23">
        <v>0</v>
      </c>
      <c r="F75" s="20">
        <v>0</v>
      </c>
      <c r="G75" s="23">
        <v>628.82342920200006</v>
      </c>
      <c r="H75" s="20">
        <v>2.0697605247900282E-3</v>
      </c>
      <c r="I75" s="23">
        <v>0</v>
      </c>
      <c r="J75" s="20">
        <v>0</v>
      </c>
      <c r="K75" s="23">
        <v>0</v>
      </c>
      <c r="L75" s="20">
        <v>0</v>
      </c>
      <c r="M75" s="23">
        <v>628.82342920200006</v>
      </c>
      <c r="N75" s="20">
        <v>1.0676121193453207E-4</v>
      </c>
    </row>
    <row r="76" spans="1:14" x14ac:dyDescent="0.25">
      <c r="A76" s="21" t="s">
        <v>204</v>
      </c>
      <c r="B76" s="27" t="s">
        <v>429</v>
      </c>
      <c r="C76" s="95">
        <v>5.625</v>
      </c>
      <c r="D76" s="96">
        <v>1.7726027397260273</v>
      </c>
      <c r="E76" s="23">
        <v>0</v>
      </c>
      <c r="F76" s="20">
        <v>0</v>
      </c>
      <c r="G76" s="23">
        <v>0</v>
      </c>
      <c r="H76" s="20">
        <v>0</v>
      </c>
      <c r="I76" s="23">
        <v>1566.92809317</v>
      </c>
      <c r="J76" s="20">
        <v>3.3257953650731189E-4</v>
      </c>
      <c r="K76" s="23">
        <v>0</v>
      </c>
      <c r="L76" s="20">
        <v>0</v>
      </c>
      <c r="M76" s="23">
        <v>1566.92809317</v>
      </c>
      <c r="N76" s="20">
        <v>2.6603198047723522E-4</v>
      </c>
    </row>
    <row r="77" spans="1:14" x14ac:dyDescent="0.25">
      <c r="A77" s="21" t="s">
        <v>206</v>
      </c>
      <c r="B77" s="27" t="s">
        <v>431</v>
      </c>
      <c r="C77" s="95">
        <v>9.75</v>
      </c>
      <c r="D77" s="96">
        <v>51.8</v>
      </c>
      <c r="E77" s="23">
        <v>0</v>
      </c>
      <c r="F77" s="20">
        <v>0</v>
      </c>
      <c r="G77" s="23">
        <v>1385.2936678986</v>
      </c>
      <c r="H77" s="20">
        <v>4.5596681292500883E-3</v>
      </c>
      <c r="I77" s="23">
        <v>2234.3446256430002</v>
      </c>
      <c r="J77" s="20">
        <v>4.7423829034210304E-4</v>
      </c>
      <c r="K77" s="23">
        <v>0</v>
      </c>
      <c r="L77" s="20">
        <v>0</v>
      </c>
      <c r="M77" s="23">
        <v>3619.6382935416004</v>
      </c>
      <c r="N77" s="20">
        <v>6.1453971502548098E-4</v>
      </c>
    </row>
    <row r="78" spans="1:14" x14ac:dyDescent="0.25">
      <c r="A78" s="21" t="s">
        <v>205</v>
      </c>
      <c r="B78" s="27" t="s">
        <v>431</v>
      </c>
      <c r="C78" s="95">
        <v>6.125</v>
      </c>
      <c r="D78" s="96">
        <v>9.2328767123287676</v>
      </c>
      <c r="E78" s="23">
        <v>0</v>
      </c>
      <c r="F78" s="20">
        <v>0</v>
      </c>
      <c r="G78" s="23">
        <v>0</v>
      </c>
      <c r="H78" s="20">
        <v>0</v>
      </c>
      <c r="I78" s="23">
        <v>0</v>
      </c>
      <c r="J78" s="20">
        <v>0</v>
      </c>
      <c r="K78" s="23">
        <v>1077.1281478095002</v>
      </c>
      <c r="L78" s="20">
        <v>1.2597946777711097E-3</v>
      </c>
      <c r="M78" s="23">
        <v>1077.1281478095002</v>
      </c>
      <c r="N78" s="20">
        <v>1.8287408059027563E-4</v>
      </c>
    </row>
    <row r="79" spans="1:14" x14ac:dyDescent="0.25">
      <c r="A79" s="21" t="s">
        <v>1</v>
      </c>
      <c r="B79" s="27" t="s">
        <v>428</v>
      </c>
      <c r="C79" s="95" t="s">
        <v>428</v>
      </c>
      <c r="D79" s="96" t="s">
        <v>428</v>
      </c>
      <c r="E79" s="23">
        <v>0</v>
      </c>
      <c r="F79" s="20">
        <v>0</v>
      </c>
      <c r="G79" s="23">
        <v>445.06290514830005</v>
      </c>
      <c r="H79" s="20">
        <v>1.464916205958361E-3</v>
      </c>
      <c r="I79" s="23">
        <v>1882.0422004843999</v>
      </c>
      <c r="J79" s="20">
        <v>3.9946231448183918E-4</v>
      </c>
      <c r="K79" s="23">
        <v>0</v>
      </c>
      <c r="L79" s="20">
        <v>0</v>
      </c>
      <c r="M79" s="23">
        <v>2327.1051056326996</v>
      </c>
      <c r="N79" s="20">
        <v>3.9509431398201803E-4</v>
      </c>
    </row>
    <row r="80" spans="1:14" x14ac:dyDescent="0.25">
      <c r="A80" s="19" t="s">
        <v>207</v>
      </c>
      <c r="B80" s="27" t="s">
        <v>429</v>
      </c>
      <c r="C80" s="95">
        <v>5.21875</v>
      </c>
      <c r="D80" s="96">
        <v>2.1534246575342464</v>
      </c>
      <c r="E80" s="23">
        <v>0</v>
      </c>
      <c r="F80" s="20">
        <v>0</v>
      </c>
      <c r="G80" s="23">
        <v>348.55571484360001</v>
      </c>
      <c r="H80" s="20">
        <v>1.147264598885525E-3</v>
      </c>
      <c r="I80" s="23">
        <v>352.16599060939996</v>
      </c>
      <c r="J80" s="20">
        <v>7.4747017710024305E-5</v>
      </c>
      <c r="K80" s="23">
        <v>0</v>
      </c>
      <c r="L80" s="20">
        <v>0</v>
      </c>
      <c r="M80" s="23">
        <v>700.72170545299991</v>
      </c>
      <c r="N80" s="20">
        <v>1.1896805212542888E-4</v>
      </c>
    </row>
    <row r="81" spans="1:14" x14ac:dyDescent="0.25">
      <c r="A81" s="21" t="s">
        <v>208</v>
      </c>
      <c r="B81" s="27" t="s">
        <v>431</v>
      </c>
      <c r="C81" s="95">
        <v>4.5</v>
      </c>
      <c r="D81" s="96">
        <v>0.15068493150684931</v>
      </c>
      <c r="E81" s="23">
        <v>0</v>
      </c>
      <c r="F81" s="20">
        <v>0</v>
      </c>
      <c r="G81" s="23">
        <v>23.073132230700001</v>
      </c>
      <c r="H81" s="20">
        <v>7.5944782043136145E-5</v>
      </c>
      <c r="I81" s="23">
        <v>0</v>
      </c>
      <c r="J81" s="20">
        <v>0</v>
      </c>
      <c r="K81" s="23">
        <v>0</v>
      </c>
      <c r="L81" s="20">
        <v>0</v>
      </c>
      <c r="M81" s="23">
        <v>23.073132230700001</v>
      </c>
      <c r="N81" s="20">
        <v>3.9173406169062165E-6</v>
      </c>
    </row>
    <row r="82" spans="1:14" x14ac:dyDescent="0.25">
      <c r="A82" s="21" t="s">
        <v>209</v>
      </c>
      <c r="B82" s="27" t="s">
        <v>429</v>
      </c>
      <c r="C82" s="95">
        <v>5.75</v>
      </c>
      <c r="D82" s="96">
        <v>1.8904109589041096</v>
      </c>
      <c r="E82" s="23">
        <v>0</v>
      </c>
      <c r="F82" s="20">
        <v>0</v>
      </c>
      <c r="G82" s="23">
        <v>73.434058074000006</v>
      </c>
      <c r="H82" s="20">
        <v>2.4170682502969981E-4</v>
      </c>
      <c r="I82" s="23">
        <v>1529.8762098749999</v>
      </c>
      <c r="J82" s="20">
        <v>3.2471529677181486E-4</v>
      </c>
      <c r="K82" s="23">
        <v>0</v>
      </c>
      <c r="L82" s="20">
        <v>0</v>
      </c>
      <c r="M82" s="23">
        <v>1603.3102679489998</v>
      </c>
      <c r="N82" s="20">
        <v>2.7220892123968292E-4</v>
      </c>
    </row>
    <row r="83" spans="1:14" x14ac:dyDescent="0.25">
      <c r="A83" s="21" t="s">
        <v>57</v>
      </c>
      <c r="B83" s="27"/>
      <c r="C83" s="95"/>
      <c r="D83" s="96"/>
      <c r="E83" s="23">
        <v>0</v>
      </c>
      <c r="F83" s="20">
        <v>0</v>
      </c>
      <c r="G83" s="23">
        <v>8055.5353028181999</v>
      </c>
      <c r="H83" s="20">
        <v>2.6514643382458378E-2</v>
      </c>
      <c r="I83" s="23">
        <v>44209.435977261906</v>
      </c>
      <c r="J83" s="20">
        <v>9.3834259470209538E-3</v>
      </c>
      <c r="K83" s="23">
        <v>3220.1420021486001</v>
      </c>
      <c r="L83" s="20">
        <v>3.7662350243320153E-3</v>
      </c>
      <c r="M83" s="23">
        <v>55485.113282228696</v>
      </c>
      <c r="N83" s="20">
        <v>9.4202246024021035E-3</v>
      </c>
    </row>
    <row r="84" spans="1:14" x14ac:dyDescent="0.25">
      <c r="A84" s="19" t="s">
        <v>210</v>
      </c>
      <c r="B84" s="27" t="s">
        <v>429</v>
      </c>
      <c r="C84" s="95">
        <v>6.90625</v>
      </c>
      <c r="D84" s="96">
        <v>4.4000000000000004</v>
      </c>
      <c r="E84" s="23">
        <v>0</v>
      </c>
      <c r="F84" s="20">
        <v>0</v>
      </c>
      <c r="G84" s="23">
        <v>310.46714945280002</v>
      </c>
      <c r="H84" s="20">
        <v>1.0218968001827874E-3</v>
      </c>
      <c r="I84" s="23">
        <v>0</v>
      </c>
      <c r="J84" s="20">
        <v>0</v>
      </c>
      <c r="K84" s="23">
        <v>215.60218712</v>
      </c>
      <c r="L84" s="20">
        <v>2.5216543491315795E-4</v>
      </c>
      <c r="M84" s="23">
        <v>526.06933657280001</v>
      </c>
      <c r="N84" s="20">
        <v>8.9315692332553993E-5</v>
      </c>
    </row>
    <row r="85" spans="1:14" x14ac:dyDescent="0.25">
      <c r="A85" s="21" t="s">
        <v>211</v>
      </c>
      <c r="B85" s="27" t="s">
        <v>429</v>
      </c>
      <c r="C85" s="95">
        <v>5.8125</v>
      </c>
      <c r="D85" s="96">
        <v>4.9479452054794519</v>
      </c>
      <c r="E85" s="23">
        <v>0</v>
      </c>
      <c r="F85" s="20">
        <v>0</v>
      </c>
      <c r="G85" s="23">
        <v>1444.8834233653999</v>
      </c>
      <c r="H85" s="20">
        <v>4.7558066918726551E-3</v>
      </c>
      <c r="I85" s="23">
        <v>8460.6865039596996</v>
      </c>
      <c r="J85" s="20">
        <v>1.7957755740583968E-3</v>
      </c>
      <c r="K85" s="23">
        <v>0</v>
      </c>
      <c r="L85" s="20">
        <v>0</v>
      </c>
      <c r="M85" s="23">
        <v>9905.5699273250993</v>
      </c>
      <c r="N85" s="20">
        <v>1.6817608906295484E-3</v>
      </c>
    </row>
    <row r="86" spans="1:14" x14ac:dyDescent="0.25">
      <c r="A86" s="21" t="s">
        <v>213</v>
      </c>
      <c r="B86" s="27" t="s">
        <v>431</v>
      </c>
      <c r="C86" s="95">
        <v>6.625</v>
      </c>
      <c r="D86" s="96">
        <v>11.136986301369863</v>
      </c>
      <c r="E86" s="23">
        <v>0</v>
      </c>
      <c r="F86" s="20">
        <v>0</v>
      </c>
      <c r="G86" s="23">
        <v>0</v>
      </c>
      <c r="H86" s="20">
        <v>0</v>
      </c>
      <c r="I86" s="23">
        <v>5009.4297854896995</v>
      </c>
      <c r="J86" s="20">
        <v>1.0632484307902027E-3</v>
      </c>
      <c r="K86" s="23">
        <v>241.01623690359997</v>
      </c>
      <c r="L86" s="20">
        <v>2.8188936769042266E-4</v>
      </c>
      <c r="M86" s="23">
        <v>5250.4460223932992</v>
      </c>
      <c r="N86" s="20">
        <v>8.9141713637944878E-4</v>
      </c>
    </row>
    <row r="87" spans="1:14" x14ac:dyDescent="0.25">
      <c r="A87" s="21" t="s">
        <v>418</v>
      </c>
      <c r="B87" s="27" t="s">
        <v>431</v>
      </c>
      <c r="C87" s="95">
        <v>3.375</v>
      </c>
      <c r="D87" s="96">
        <v>4.9671232876712326</v>
      </c>
      <c r="E87" s="23">
        <v>0</v>
      </c>
      <c r="F87" s="20">
        <v>0</v>
      </c>
      <c r="G87" s="23">
        <v>5765.6604374999997</v>
      </c>
      <c r="H87" s="20">
        <v>1.8977563205660446E-2</v>
      </c>
      <c r="I87" s="23">
        <v>25596.329197812502</v>
      </c>
      <c r="J87" s="20">
        <v>5.4328053329333473E-3</v>
      </c>
      <c r="K87" s="23">
        <v>2402.3585156250001</v>
      </c>
      <c r="L87" s="20">
        <v>2.8097663943118293E-3</v>
      </c>
      <c r="M87" s="23">
        <v>33764.348150937498</v>
      </c>
      <c r="N87" s="20">
        <v>5.7324879471302289E-3</v>
      </c>
    </row>
    <row r="88" spans="1:14" x14ac:dyDescent="0.25">
      <c r="A88" s="21" t="s">
        <v>212</v>
      </c>
      <c r="B88" s="27" t="s">
        <v>431</v>
      </c>
      <c r="C88" s="95">
        <v>8.5</v>
      </c>
      <c r="D88" s="96">
        <v>52.260273972602739</v>
      </c>
      <c r="E88" s="23">
        <v>0</v>
      </c>
      <c r="F88" s="20">
        <v>0</v>
      </c>
      <c r="G88" s="23">
        <v>534.5242925</v>
      </c>
      <c r="H88" s="20">
        <v>1.7593766847424895E-3</v>
      </c>
      <c r="I88" s="23">
        <v>5142.9904900000001</v>
      </c>
      <c r="J88" s="20">
        <v>1.0915966092390058E-3</v>
      </c>
      <c r="K88" s="23">
        <v>361.16506249999998</v>
      </c>
      <c r="L88" s="20">
        <v>4.2241382741660551E-4</v>
      </c>
      <c r="M88" s="23">
        <v>6038.6798450000006</v>
      </c>
      <c r="N88" s="20">
        <v>1.0252429359303233E-3</v>
      </c>
    </row>
    <row r="89" spans="1:14" x14ac:dyDescent="0.25">
      <c r="A89" s="19" t="s">
        <v>58</v>
      </c>
      <c r="B89" s="27"/>
      <c r="C89" s="95"/>
      <c r="D89" s="96"/>
      <c r="E89" s="23">
        <v>0</v>
      </c>
      <c r="F89" s="20">
        <v>0</v>
      </c>
      <c r="G89" s="23">
        <v>4443.4870915366009</v>
      </c>
      <c r="H89" s="20">
        <v>1.4625654432354376E-2</v>
      </c>
      <c r="I89" s="23">
        <v>39387.439588048204</v>
      </c>
      <c r="J89" s="20">
        <v>8.359960140801195E-3</v>
      </c>
      <c r="K89" s="23">
        <v>2545.5558431199001</v>
      </c>
      <c r="L89" s="20">
        <v>2.9772480736421766E-3</v>
      </c>
      <c r="M89" s="23">
        <v>46376.482522704711</v>
      </c>
      <c r="N89" s="20">
        <v>7.8737674988794016E-3</v>
      </c>
    </row>
    <row r="90" spans="1:14" x14ac:dyDescent="0.25">
      <c r="A90" s="21" t="s">
        <v>214</v>
      </c>
      <c r="B90" s="27" t="s">
        <v>429</v>
      </c>
      <c r="C90" s="95">
        <v>8.5</v>
      </c>
      <c r="D90" s="96">
        <v>8.2849315068493148</v>
      </c>
      <c r="E90" s="23">
        <v>0</v>
      </c>
      <c r="F90" s="20">
        <v>0</v>
      </c>
      <c r="G90" s="23">
        <v>2866.3807151850001</v>
      </c>
      <c r="H90" s="20">
        <v>9.4346383703262492E-3</v>
      </c>
      <c r="I90" s="23">
        <v>26471.868957885003</v>
      </c>
      <c r="J90" s="20">
        <v>5.6186381154763832E-3</v>
      </c>
      <c r="K90" s="23">
        <v>2168.3327057223</v>
      </c>
      <c r="L90" s="20">
        <v>2.5360529365621044E-3</v>
      </c>
      <c r="M90" s="23">
        <v>31506.582378792304</v>
      </c>
      <c r="N90" s="20">
        <v>5.3491660177860624E-3</v>
      </c>
    </row>
    <row r="91" spans="1:14" x14ac:dyDescent="0.25">
      <c r="A91" s="21" t="s">
        <v>215</v>
      </c>
      <c r="B91" s="27" t="s">
        <v>429</v>
      </c>
      <c r="C91" s="95">
        <v>7.75</v>
      </c>
      <c r="D91" s="96">
        <v>6.4465753424657537</v>
      </c>
      <c r="E91" s="23">
        <v>0</v>
      </c>
      <c r="F91" s="20">
        <v>0</v>
      </c>
      <c r="G91" s="23">
        <v>495.546301701</v>
      </c>
      <c r="H91" s="20">
        <v>1.6310813589882015E-3</v>
      </c>
      <c r="I91" s="23">
        <v>2098.3455226866004</v>
      </c>
      <c r="J91" s="20">
        <v>4.4537256330344532E-4</v>
      </c>
      <c r="K91" s="23">
        <v>0</v>
      </c>
      <c r="L91" s="20">
        <v>0</v>
      </c>
      <c r="M91" s="23">
        <v>2593.8918243876005</v>
      </c>
      <c r="N91" s="20">
        <v>4.4038918071186568E-4</v>
      </c>
    </row>
    <row r="92" spans="1:14" x14ac:dyDescent="0.25">
      <c r="A92" s="21" t="s">
        <v>216</v>
      </c>
      <c r="B92" s="27" t="s">
        <v>429</v>
      </c>
      <c r="C92" s="95">
        <v>7.75</v>
      </c>
      <c r="D92" s="96">
        <v>6.4657534246575343</v>
      </c>
      <c r="E92" s="23">
        <v>0</v>
      </c>
      <c r="F92" s="20">
        <v>0</v>
      </c>
      <c r="G92" s="23">
        <v>455.14536649500002</v>
      </c>
      <c r="H92" s="20">
        <v>1.4981024384029815E-3</v>
      </c>
      <c r="I92" s="23">
        <v>3778.7650195050001</v>
      </c>
      <c r="J92" s="20">
        <v>8.0204058133551473E-4</v>
      </c>
      <c r="K92" s="23">
        <v>0</v>
      </c>
      <c r="L92" s="20">
        <v>0</v>
      </c>
      <c r="M92" s="23">
        <v>4233.9103860000005</v>
      </c>
      <c r="N92" s="20">
        <v>7.1883041095524884E-4</v>
      </c>
    </row>
    <row r="93" spans="1:14" x14ac:dyDescent="0.25">
      <c r="A93" s="21" t="s">
        <v>219</v>
      </c>
      <c r="B93" s="27" t="s">
        <v>429</v>
      </c>
      <c r="C93" s="95">
        <v>7.21875</v>
      </c>
      <c r="D93" s="96">
        <v>9.367123287671232</v>
      </c>
      <c r="E93" s="23">
        <v>0</v>
      </c>
      <c r="F93" s="20">
        <v>0</v>
      </c>
      <c r="G93" s="23">
        <v>373.25716130559999</v>
      </c>
      <c r="H93" s="20">
        <v>1.2285689466849427E-3</v>
      </c>
      <c r="I93" s="23">
        <v>871.64030282160002</v>
      </c>
      <c r="J93" s="20">
        <v>1.8500512510885835E-4</v>
      </c>
      <c r="K93" s="23">
        <v>124.06559054760001</v>
      </c>
      <c r="L93" s="20">
        <v>1.4510545563612803E-4</v>
      </c>
      <c r="M93" s="23">
        <v>1368.9630546748001</v>
      </c>
      <c r="N93" s="20">
        <v>2.3242161157409986E-4</v>
      </c>
    </row>
    <row r="94" spans="1:14" x14ac:dyDescent="0.25">
      <c r="A94" s="21" t="s">
        <v>217</v>
      </c>
      <c r="B94" s="27" t="s">
        <v>429</v>
      </c>
      <c r="C94" s="95">
        <v>6.5625</v>
      </c>
      <c r="D94" s="96">
        <v>0.46575342465753422</v>
      </c>
      <c r="E94" s="23">
        <v>0</v>
      </c>
      <c r="F94" s="20">
        <v>0</v>
      </c>
      <c r="G94" s="23">
        <v>253.15754685000002</v>
      </c>
      <c r="H94" s="20">
        <v>8.3326331795199838E-4</v>
      </c>
      <c r="I94" s="23">
        <v>3544.2056559000002</v>
      </c>
      <c r="J94" s="20">
        <v>7.5225549880924376E-4</v>
      </c>
      <c r="K94" s="23">
        <v>253.15754685000002</v>
      </c>
      <c r="L94" s="20">
        <v>2.96089681443944E-4</v>
      </c>
      <c r="M94" s="23">
        <v>4050.5207496000003</v>
      </c>
      <c r="N94" s="20">
        <v>6.8769464385582074E-4</v>
      </c>
    </row>
    <row r="95" spans="1:14" x14ac:dyDescent="0.25">
      <c r="A95" s="21" t="s">
        <v>218</v>
      </c>
      <c r="B95" s="27" t="s">
        <v>429</v>
      </c>
      <c r="C95" s="95">
        <v>7.15625</v>
      </c>
      <c r="D95" s="96">
        <v>1.3479452054794521</v>
      </c>
      <c r="E95" s="23">
        <v>0</v>
      </c>
      <c r="F95" s="20">
        <v>0</v>
      </c>
      <c r="G95" s="23">
        <v>0</v>
      </c>
      <c r="H95" s="20">
        <v>0</v>
      </c>
      <c r="I95" s="23">
        <v>2622.6141292500001</v>
      </c>
      <c r="J95" s="20">
        <v>5.5664825676774831E-4</v>
      </c>
      <c r="K95" s="23">
        <v>0</v>
      </c>
      <c r="L95" s="20">
        <v>0</v>
      </c>
      <c r="M95" s="23">
        <v>2622.6141292500001</v>
      </c>
      <c r="N95" s="20">
        <v>4.4526563399630242E-4</v>
      </c>
    </row>
    <row r="96" spans="1:14" x14ac:dyDescent="0.25">
      <c r="A96" s="21" t="s">
        <v>59</v>
      </c>
      <c r="B96" s="27"/>
      <c r="C96" s="95"/>
      <c r="D96" s="96"/>
      <c r="E96" s="23">
        <v>444.07805704250006</v>
      </c>
      <c r="F96" s="20">
        <v>2.2493189814208444E-2</v>
      </c>
      <c r="G96" s="23">
        <v>0</v>
      </c>
      <c r="H96" s="20">
        <v>0</v>
      </c>
      <c r="I96" s="23">
        <v>0</v>
      </c>
      <c r="J96" s="20">
        <v>0</v>
      </c>
      <c r="K96" s="23">
        <v>0</v>
      </c>
      <c r="L96" s="20">
        <v>0</v>
      </c>
      <c r="M96" s="23">
        <v>444.07805704250006</v>
      </c>
      <c r="N96" s="20">
        <v>7.5395268944662241E-5</v>
      </c>
    </row>
    <row r="97" spans="1:14" x14ac:dyDescent="0.25">
      <c r="A97" s="21" t="s">
        <v>220</v>
      </c>
      <c r="B97" s="27" t="s">
        <v>429</v>
      </c>
      <c r="C97" s="95">
        <v>0</v>
      </c>
      <c r="D97" s="96">
        <v>0.10136986301369863</v>
      </c>
      <c r="E97" s="23">
        <v>54.808752322499998</v>
      </c>
      <c r="F97" s="20">
        <v>2.7761418289396459E-3</v>
      </c>
      <c r="G97" s="23">
        <v>0</v>
      </c>
      <c r="H97" s="20">
        <v>0</v>
      </c>
      <c r="I97" s="23">
        <v>0</v>
      </c>
      <c r="J97" s="20">
        <v>0</v>
      </c>
      <c r="K97" s="23">
        <v>0</v>
      </c>
      <c r="L97" s="20">
        <v>0</v>
      </c>
      <c r="M97" s="23">
        <v>54.808752322499998</v>
      </c>
      <c r="N97" s="20">
        <v>9.3053925010322877E-6</v>
      </c>
    </row>
    <row r="98" spans="1:14" x14ac:dyDescent="0.25">
      <c r="A98" s="21" t="s">
        <v>355</v>
      </c>
      <c r="B98" s="27" t="s">
        <v>429</v>
      </c>
      <c r="C98" s="95">
        <v>0</v>
      </c>
      <c r="D98" s="96">
        <v>0.76164383561643834</v>
      </c>
      <c r="E98" s="23">
        <v>389.26930472000004</v>
      </c>
      <c r="F98" s="20">
        <v>1.9717047985268799E-2</v>
      </c>
      <c r="G98" s="23">
        <v>0</v>
      </c>
      <c r="H98" s="20">
        <v>0</v>
      </c>
      <c r="I98" s="23">
        <v>0</v>
      </c>
      <c r="J98" s="20">
        <v>0</v>
      </c>
      <c r="K98" s="23">
        <v>0</v>
      </c>
      <c r="L98" s="20">
        <v>0</v>
      </c>
      <c r="M98" s="23">
        <v>389.26930472000004</v>
      </c>
      <c r="N98" s="20">
        <v>6.6089876443629949E-5</v>
      </c>
    </row>
    <row r="99" spans="1:14" x14ac:dyDescent="0.25">
      <c r="A99" s="21" t="s">
        <v>60</v>
      </c>
      <c r="B99" s="27"/>
      <c r="C99" s="95"/>
      <c r="D99" s="96"/>
      <c r="E99" s="23">
        <v>0</v>
      </c>
      <c r="F99" s="20">
        <v>0</v>
      </c>
      <c r="G99" s="23">
        <v>484.50389136680002</v>
      </c>
      <c r="H99" s="20">
        <v>1.5947354724533047E-3</v>
      </c>
      <c r="I99" s="23">
        <v>9044.0726388480998</v>
      </c>
      <c r="J99" s="20">
        <v>1.9195989270199591E-3</v>
      </c>
      <c r="K99" s="23">
        <v>969.00778273369997</v>
      </c>
      <c r="L99" s="20">
        <v>1.1333385446191122E-3</v>
      </c>
      <c r="M99" s="23">
        <v>10497.584312948598</v>
      </c>
      <c r="N99" s="20">
        <v>1.7822726883086689E-3</v>
      </c>
    </row>
    <row r="100" spans="1:14" x14ac:dyDescent="0.25">
      <c r="A100" s="19" t="s">
        <v>221</v>
      </c>
      <c r="B100" s="27" t="s">
        <v>431</v>
      </c>
      <c r="C100" s="95">
        <v>4.15625</v>
      </c>
      <c r="D100" s="96">
        <v>0.62191780821917808</v>
      </c>
      <c r="E100" s="23">
        <v>0</v>
      </c>
      <c r="F100" s="20">
        <v>0</v>
      </c>
      <c r="G100" s="23">
        <v>484.50389136680002</v>
      </c>
      <c r="H100" s="20">
        <v>1.5947354724533047E-3</v>
      </c>
      <c r="I100" s="23">
        <v>9044.0726388480998</v>
      </c>
      <c r="J100" s="20">
        <v>1.9195989270199591E-3</v>
      </c>
      <c r="K100" s="23">
        <v>969.00778273369997</v>
      </c>
      <c r="L100" s="20">
        <v>1.1333385446191122E-3</v>
      </c>
      <c r="M100" s="23">
        <v>10497.584312948598</v>
      </c>
      <c r="N100" s="20">
        <v>1.7822726883086689E-3</v>
      </c>
    </row>
    <row r="101" spans="1:14" x14ac:dyDescent="0.25">
      <c r="A101" s="21" t="s">
        <v>61</v>
      </c>
      <c r="B101" s="27"/>
      <c r="C101" s="95"/>
      <c r="D101" s="96"/>
      <c r="E101" s="23">
        <v>0</v>
      </c>
      <c r="F101" s="20">
        <v>0</v>
      </c>
      <c r="G101" s="23">
        <v>0</v>
      </c>
      <c r="H101" s="20">
        <v>0</v>
      </c>
      <c r="I101" s="23">
        <v>1088.5909056359999</v>
      </c>
      <c r="J101" s="20">
        <v>2.3105275884744558E-4</v>
      </c>
      <c r="K101" s="23">
        <v>0</v>
      </c>
      <c r="L101" s="20">
        <v>0</v>
      </c>
      <c r="M101" s="23">
        <v>1088.5909056359999</v>
      </c>
      <c r="N101" s="20">
        <v>1.8482021977790444E-4</v>
      </c>
    </row>
    <row r="102" spans="1:14" x14ac:dyDescent="0.25">
      <c r="A102" s="19" t="s">
        <v>222</v>
      </c>
      <c r="B102" s="27" t="s">
        <v>429</v>
      </c>
      <c r="C102" s="95">
        <v>6.78125</v>
      </c>
      <c r="D102" s="96">
        <v>0.58630136986301373</v>
      </c>
      <c r="E102" s="23">
        <v>0</v>
      </c>
      <c r="F102" s="20">
        <v>0</v>
      </c>
      <c r="G102" s="23">
        <v>0</v>
      </c>
      <c r="H102" s="20">
        <v>0</v>
      </c>
      <c r="I102" s="23">
        <v>1088.5909056359999</v>
      </c>
      <c r="J102" s="20">
        <v>2.3105275884744558E-4</v>
      </c>
      <c r="K102" s="23">
        <v>0</v>
      </c>
      <c r="L102" s="20">
        <v>0</v>
      </c>
      <c r="M102" s="23">
        <v>1088.5909056359999</v>
      </c>
      <c r="N102" s="20">
        <v>1.8482021977790444E-4</v>
      </c>
    </row>
    <row r="103" spans="1:14" x14ac:dyDescent="0.25">
      <c r="A103" s="21" t="s">
        <v>69</v>
      </c>
      <c r="B103" s="27"/>
      <c r="C103" s="95"/>
      <c r="D103" s="96"/>
      <c r="E103" s="23">
        <v>0</v>
      </c>
      <c r="F103" s="20">
        <v>0</v>
      </c>
      <c r="G103" s="23">
        <v>4999.8845417319999</v>
      </c>
      <c r="H103" s="20">
        <v>1.6457026205460377E-2</v>
      </c>
      <c r="I103" s="23">
        <v>65426.309431125002</v>
      </c>
      <c r="J103" s="20">
        <v>1.3886694457029423E-2</v>
      </c>
      <c r="K103" s="23">
        <v>3346.0030394</v>
      </c>
      <c r="L103" s="20">
        <v>3.9134404104232785E-3</v>
      </c>
      <c r="M103" s="23">
        <v>73772.197012257006</v>
      </c>
      <c r="N103" s="20">
        <v>1.2524993176695989E-2</v>
      </c>
    </row>
    <row r="104" spans="1:14" x14ac:dyDescent="0.25">
      <c r="A104" s="19" t="s">
        <v>223</v>
      </c>
      <c r="B104" s="27" t="s">
        <v>429</v>
      </c>
      <c r="C104" s="95">
        <v>8</v>
      </c>
      <c r="D104" s="96">
        <v>13.838356164383562</v>
      </c>
      <c r="E104" s="23">
        <v>0</v>
      </c>
      <c r="F104" s="20">
        <v>0</v>
      </c>
      <c r="G104" s="23">
        <v>4999.8845417319999</v>
      </c>
      <c r="H104" s="20">
        <v>1.6457026205460377E-2</v>
      </c>
      <c r="I104" s="23">
        <v>65426.309431125002</v>
      </c>
      <c r="J104" s="20">
        <v>1.3886694457029423E-2</v>
      </c>
      <c r="K104" s="23">
        <v>3346.0030394</v>
      </c>
      <c r="L104" s="20">
        <v>3.9134404104232785E-3</v>
      </c>
      <c r="M104" s="23">
        <v>73772.197012257006</v>
      </c>
      <c r="N104" s="20">
        <v>1.2524993176695989E-2</v>
      </c>
    </row>
    <row r="105" spans="1:14" x14ac:dyDescent="0.25">
      <c r="A105" s="21" t="s">
        <v>224</v>
      </c>
      <c r="B105" s="27"/>
      <c r="C105" s="95"/>
      <c r="D105" s="96"/>
      <c r="E105" s="23">
        <v>0</v>
      </c>
      <c r="F105" s="20">
        <v>0</v>
      </c>
      <c r="G105" s="23">
        <v>359.11456167259996</v>
      </c>
      <c r="H105" s="20">
        <v>1.1820188452114013E-3</v>
      </c>
      <c r="I105" s="23">
        <v>6633.2603170499997</v>
      </c>
      <c r="J105" s="20">
        <v>1.4079054753008949E-3</v>
      </c>
      <c r="K105" s="23">
        <v>1346.6796062725</v>
      </c>
      <c r="L105" s="20">
        <v>1.5750584590098721E-3</v>
      </c>
      <c r="M105" s="23">
        <v>8339.0544849951002</v>
      </c>
      <c r="N105" s="20">
        <v>1.4157989697298327E-3</v>
      </c>
    </row>
    <row r="106" spans="1:14" x14ac:dyDescent="0.25">
      <c r="A106" s="21"/>
      <c r="B106" s="27"/>
      <c r="C106" s="95"/>
      <c r="D106" s="96"/>
      <c r="E106" s="23">
        <v>0</v>
      </c>
      <c r="F106" s="20">
        <v>0</v>
      </c>
      <c r="G106" s="23">
        <v>359.11456167259996</v>
      </c>
      <c r="H106" s="20">
        <v>1.1820188452114013E-3</v>
      </c>
      <c r="I106" s="23">
        <v>6633.2603170499997</v>
      </c>
      <c r="J106" s="20">
        <v>1.4079054753008949E-3</v>
      </c>
      <c r="K106" s="23">
        <v>1346.6796062725</v>
      </c>
      <c r="L106" s="20">
        <v>1.5750584590098721E-3</v>
      </c>
      <c r="M106" s="23">
        <v>8339.0544849951002</v>
      </c>
      <c r="N106" s="20">
        <v>1.4157989697298327E-3</v>
      </c>
    </row>
    <row r="107" spans="1:14" x14ac:dyDescent="0.25">
      <c r="A107" s="21" t="s">
        <v>68</v>
      </c>
      <c r="B107" s="27"/>
      <c r="C107" s="95"/>
      <c r="D107" s="96"/>
      <c r="E107" s="23">
        <v>0</v>
      </c>
      <c r="F107" s="20">
        <v>0</v>
      </c>
      <c r="G107" s="23">
        <v>359.11456167259996</v>
      </c>
      <c r="H107" s="20">
        <v>1.1820188452114013E-3</v>
      </c>
      <c r="I107" s="23">
        <v>6633.2603170499997</v>
      </c>
      <c r="J107" s="20">
        <v>1.4079054753008949E-3</v>
      </c>
      <c r="K107" s="23">
        <v>1346.6796062725</v>
      </c>
      <c r="L107" s="20">
        <v>1.5750584590098721E-3</v>
      </c>
      <c r="M107" s="23">
        <v>8339.0544849951002</v>
      </c>
      <c r="N107" s="20">
        <v>1.4157989697298327E-3</v>
      </c>
    </row>
    <row r="108" spans="1:14" x14ac:dyDescent="0.25">
      <c r="A108" s="21" t="s">
        <v>225</v>
      </c>
      <c r="B108" s="27" t="s">
        <v>431</v>
      </c>
      <c r="C108" s="95">
        <v>6</v>
      </c>
      <c r="D108" s="96">
        <v>6.8273972602739725</v>
      </c>
      <c r="E108" s="23">
        <v>0</v>
      </c>
      <c r="F108" s="20">
        <v>0</v>
      </c>
      <c r="G108" s="23">
        <v>359.11456167259996</v>
      </c>
      <c r="H108" s="20">
        <v>1.1820188452114013E-3</v>
      </c>
      <c r="I108" s="23">
        <v>6633.2603170499997</v>
      </c>
      <c r="J108" s="20">
        <v>1.4079054753008949E-3</v>
      </c>
      <c r="K108" s="23">
        <v>1346.6796062725</v>
      </c>
      <c r="L108" s="20">
        <v>1.5750584590098721E-3</v>
      </c>
      <c r="M108" s="23">
        <v>8339.0544849951002</v>
      </c>
      <c r="N108" s="20">
        <v>1.4157989697298327E-3</v>
      </c>
    </row>
    <row r="109" spans="1:14" x14ac:dyDescent="0.25">
      <c r="A109" s="19" t="s">
        <v>226</v>
      </c>
      <c r="B109" s="27" t="s">
        <v>428</v>
      </c>
      <c r="C109" s="95" t="s">
        <v>428</v>
      </c>
      <c r="D109" s="96" t="s">
        <v>428</v>
      </c>
      <c r="E109" s="23">
        <v>6023.798900922</v>
      </c>
      <c r="F109" s="20">
        <v>0.30511404455206259</v>
      </c>
      <c r="G109" s="23">
        <v>17261.197897392001</v>
      </c>
      <c r="H109" s="20">
        <v>5.681490917720558E-2</v>
      </c>
      <c r="I109" s="23">
        <v>39747.189509566597</v>
      </c>
      <c r="J109" s="20">
        <v>8.436316843242515E-3</v>
      </c>
      <c r="K109" s="23">
        <v>5094.8013117630999</v>
      </c>
      <c r="L109" s="20">
        <v>5.9588114839568499E-3</v>
      </c>
      <c r="M109" s="23">
        <v>68126.987619643696</v>
      </c>
      <c r="N109" s="20">
        <v>1.1566553385188163E-2</v>
      </c>
    </row>
    <row r="110" spans="1:14" x14ac:dyDescent="0.25">
      <c r="A110" s="21"/>
      <c r="B110" s="27"/>
      <c r="C110" s="95"/>
      <c r="D110" s="96"/>
      <c r="E110" s="23">
        <v>6023.798900922</v>
      </c>
      <c r="F110" s="20">
        <v>0.30511404455206259</v>
      </c>
      <c r="G110" s="23">
        <v>17261.197897392001</v>
      </c>
      <c r="H110" s="20">
        <v>5.681490917720558E-2</v>
      </c>
      <c r="I110" s="23">
        <v>39747.189509566597</v>
      </c>
      <c r="J110" s="20">
        <v>8.436316843242515E-3</v>
      </c>
      <c r="K110" s="23">
        <v>5094.8013117630999</v>
      </c>
      <c r="L110" s="20">
        <v>5.9588114839568499E-3</v>
      </c>
      <c r="M110" s="23">
        <v>68126.987619643696</v>
      </c>
      <c r="N110" s="20">
        <v>1.1566553385188163E-2</v>
      </c>
    </row>
    <row r="111" spans="1:14" x14ac:dyDescent="0.25">
      <c r="A111" s="19" t="s">
        <v>65</v>
      </c>
      <c r="B111" s="27"/>
      <c r="C111" s="95"/>
      <c r="D111" s="96"/>
      <c r="E111" s="23">
        <v>4441.6930047599999</v>
      </c>
      <c r="F111" s="20">
        <v>0.22497811424838526</v>
      </c>
      <c r="G111" s="23">
        <v>17261.197897392001</v>
      </c>
      <c r="H111" s="20">
        <v>5.681490917720558E-2</v>
      </c>
      <c r="I111" s="23">
        <v>39747.189509566597</v>
      </c>
      <c r="J111" s="20">
        <v>8.436316843242515E-3</v>
      </c>
      <c r="K111" s="23">
        <v>5094.8013117630999</v>
      </c>
      <c r="L111" s="20">
        <v>5.9588114839568499E-3</v>
      </c>
      <c r="M111" s="23">
        <v>66544.881723481696</v>
      </c>
      <c r="N111" s="20">
        <v>1.1297944527694774E-2</v>
      </c>
    </row>
    <row r="112" spans="1:14" x14ac:dyDescent="0.25">
      <c r="A112" s="21" t="s">
        <v>227</v>
      </c>
      <c r="B112" s="27" t="s">
        <v>429</v>
      </c>
      <c r="C112" s="95">
        <v>7.6875</v>
      </c>
      <c r="D112" s="96">
        <v>3.1205479452054794</v>
      </c>
      <c r="E112" s="23">
        <v>0</v>
      </c>
      <c r="F112" s="20">
        <v>0</v>
      </c>
      <c r="G112" s="23">
        <v>2180.7464163999998</v>
      </c>
      <c r="H112" s="20">
        <v>7.1778859336872822E-3</v>
      </c>
      <c r="I112" s="23">
        <v>4906.6794368999999</v>
      </c>
      <c r="J112" s="20">
        <v>1.041439731680856E-3</v>
      </c>
      <c r="K112" s="23">
        <v>1635.5598123000002</v>
      </c>
      <c r="L112" s="20">
        <v>1.9129288849262047E-3</v>
      </c>
      <c r="M112" s="23">
        <v>8722.9856655999993</v>
      </c>
      <c r="N112" s="20">
        <v>1.4809825431104416E-3</v>
      </c>
    </row>
    <row r="113" spans="1:14" x14ac:dyDescent="0.25">
      <c r="A113" s="16" t="s">
        <v>319</v>
      </c>
      <c r="B113" s="27" t="s">
        <v>429</v>
      </c>
      <c r="C113" s="95">
        <v>6.96875</v>
      </c>
      <c r="D113" s="96">
        <v>3.4493150684931506</v>
      </c>
      <c r="E113" s="22">
        <v>0</v>
      </c>
      <c r="F113" s="17">
        <v>0</v>
      </c>
      <c r="G113" s="22">
        <v>4505.5167685359002</v>
      </c>
      <c r="H113" s="17">
        <v>1.4829823950944917E-2</v>
      </c>
      <c r="I113" s="22">
        <v>20667.50811255</v>
      </c>
      <c r="J113" s="17">
        <v>4.3866660498295467E-3</v>
      </c>
      <c r="K113" s="22">
        <v>1855.8362412858999</v>
      </c>
      <c r="L113" s="17">
        <v>2.170561250619373E-3</v>
      </c>
      <c r="M113" s="22">
        <v>27028.8611223718</v>
      </c>
      <c r="N113" s="17">
        <v>4.5889415639244627E-3</v>
      </c>
    </row>
    <row r="114" spans="1:14" x14ac:dyDescent="0.25">
      <c r="A114" s="18" t="s">
        <v>356</v>
      </c>
      <c r="B114" s="27" t="s">
        <v>429</v>
      </c>
      <c r="C114" s="95">
        <v>6.28125</v>
      </c>
      <c r="D114" s="96">
        <v>3.8136986301369862</v>
      </c>
      <c r="E114" s="22">
        <v>0</v>
      </c>
      <c r="F114" s="17">
        <v>0</v>
      </c>
      <c r="G114" s="22">
        <v>9052.4896054461005</v>
      </c>
      <c r="H114" s="17">
        <v>2.9796099773511431E-2</v>
      </c>
      <c r="I114" s="22">
        <v>9751.4221013965998</v>
      </c>
      <c r="J114" s="17">
        <v>2.0697334210203503E-3</v>
      </c>
      <c r="K114" s="22">
        <v>1341.1095711772</v>
      </c>
      <c r="L114" s="17">
        <v>1.5685438204477589E-3</v>
      </c>
      <c r="M114" s="22">
        <v>20145.0212780199</v>
      </c>
      <c r="N114" s="17">
        <v>3.420207941071258E-3</v>
      </c>
    </row>
    <row r="115" spans="1:14" x14ac:dyDescent="0.25">
      <c r="A115" s="19" t="s">
        <v>228</v>
      </c>
      <c r="B115" s="27" t="s">
        <v>429</v>
      </c>
      <c r="C115" s="95">
        <v>6.25</v>
      </c>
      <c r="D115" s="96">
        <v>0.32054794520547947</v>
      </c>
      <c r="E115" s="23">
        <v>0</v>
      </c>
      <c r="F115" s="20">
        <v>0</v>
      </c>
      <c r="G115" s="23">
        <v>1017.70726556</v>
      </c>
      <c r="H115" s="20">
        <v>3.3497643793603585E-3</v>
      </c>
      <c r="I115" s="23">
        <v>2402.6284929200001</v>
      </c>
      <c r="J115" s="20">
        <v>5.0995643900801667E-4</v>
      </c>
      <c r="K115" s="23">
        <v>262.29568699999999</v>
      </c>
      <c r="L115" s="20">
        <v>3.0677752796351383E-4</v>
      </c>
      <c r="M115" s="23">
        <v>3682.6314454799999</v>
      </c>
      <c r="N115" s="20">
        <v>6.2523464929829299E-4</v>
      </c>
    </row>
    <row r="116" spans="1:14" x14ac:dyDescent="0.25">
      <c r="A116" s="21" t="s">
        <v>399</v>
      </c>
      <c r="B116" s="27" t="s">
        <v>429</v>
      </c>
      <c r="C116" s="95">
        <v>4.96875</v>
      </c>
      <c r="D116" s="96">
        <v>0.87397260273972599</v>
      </c>
      <c r="E116" s="23">
        <v>4441.6930047599999</v>
      </c>
      <c r="F116" s="20">
        <v>0.22497811424838526</v>
      </c>
      <c r="G116" s="23">
        <v>504.73784145000002</v>
      </c>
      <c r="H116" s="20">
        <v>1.6613351397015905E-3</v>
      </c>
      <c r="I116" s="23">
        <v>2018.9513658000001</v>
      </c>
      <c r="J116" s="20">
        <v>4.2852120170374644E-4</v>
      </c>
      <c r="K116" s="23">
        <v>0</v>
      </c>
      <c r="L116" s="20">
        <v>0</v>
      </c>
      <c r="M116" s="23">
        <v>6965.3822120099994</v>
      </c>
      <c r="N116" s="20">
        <v>1.1825778302903191E-3</v>
      </c>
    </row>
    <row r="117" spans="1:14" x14ac:dyDescent="0.25">
      <c r="A117" s="16" t="s">
        <v>70</v>
      </c>
      <c r="B117" s="27"/>
      <c r="C117" s="95"/>
      <c r="D117" s="96"/>
      <c r="E117" s="22">
        <v>1582.1058961620001</v>
      </c>
      <c r="F117" s="17">
        <v>8.0135930303677314E-2</v>
      </c>
      <c r="G117" s="22">
        <v>0</v>
      </c>
      <c r="H117" s="17">
        <v>0</v>
      </c>
      <c r="I117" s="22">
        <v>0</v>
      </c>
      <c r="J117" s="17">
        <v>0</v>
      </c>
      <c r="K117" s="22">
        <v>0</v>
      </c>
      <c r="L117" s="17">
        <v>0</v>
      </c>
      <c r="M117" s="22">
        <v>1582.1058961620001</v>
      </c>
      <c r="N117" s="17">
        <v>2.6860885749338878E-4</v>
      </c>
    </row>
    <row r="118" spans="1:14" x14ac:dyDescent="0.25">
      <c r="A118" s="18" t="s">
        <v>229</v>
      </c>
      <c r="B118" s="27" t="s">
        <v>429</v>
      </c>
      <c r="C118" s="95">
        <v>0</v>
      </c>
      <c r="D118" s="96">
        <v>8.21917808219178E-3</v>
      </c>
      <c r="E118" s="22">
        <v>899.70741255600001</v>
      </c>
      <c r="F118" s="17">
        <v>4.5571469445372E-2</v>
      </c>
      <c r="G118" s="22">
        <v>0</v>
      </c>
      <c r="H118" s="17">
        <v>0</v>
      </c>
      <c r="I118" s="22">
        <v>0</v>
      </c>
      <c r="J118" s="17">
        <v>0</v>
      </c>
      <c r="K118" s="22">
        <v>0</v>
      </c>
      <c r="L118" s="17">
        <v>0</v>
      </c>
      <c r="M118" s="22">
        <v>899.70741255600001</v>
      </c>
      <c r="N118" s="17">
        <v>1.5275170944704851E-4</v>
      </c>
    </row>
    <row r="119" spans="1:14" x14ac:dyDescent="0.25">
      <c r="A119" s="19" t="s">
        <v>343</v>
      </c>
      <c r="B119" s="27" t="s">
        <v>429</v>
      </c>
      <c r="C119" s="95">
        <v>0</v>
      </c>
      <c r="D119" s="96">
        <v>0.67945205479452053</v>
      </c>
      <c r="E119" s="23">
        <v>682.39848360600001</v>
      </c>
      <c r="F119" s="20">
        <v>3.4564460858305314E-2</v>
      </c>
      <c r="G119" s="23">
        <v>0</v>
      </c>
      <c r="H119" s="20">
        <v>0</v>
      </c>
      <c r="I119" s="23">
        <v>0</v>
      </c>
      <c r="J119" s="20">
        <v>0</v>
      </c>
      <c r="K119" s="23">
        <v>0</v>
      </c>
      <c r="L119" s="20">
        <v>0</v>
      </c>
      <c r="M119" s="23">
        <v>682.39848360600001</v>
      </c>
      <c r="N119" s="20">
        <v>1.1585714804634024E-4</v>
      </c>
    </row>
    <row r="120" spans="1:14" x14ac:dyDescent="0.25">
      <c r="A120" s="21" t="s">
        <v>139</v>
      </c>
      <c r="B120" s="27" t="s">
        <v>428</v>
      </c>
      <c r="C120" s="95" t="s">
        <v>428</v>
      </c>
      <c r="D120" s="96" t="s">
        <v>428</v>
      </c>
      <c r="E120" s="23">
        <v>0</v>
      </c>
      <c r="F120" s="20">
        <v>0</v>
      </c>
      <c r="G120" s="23">
        <v>8715.2514474261006</v>
      </c>
      <c r="H120" s="20">
        <v>2.8686086700670795E-2</v>
      </c>
      <c r="I120" s="23">
        <v>80330.314947448001</v>
      </c>
      <c r="J120" s="20">
        <v>1.7050060579780629E-2</v>
      </c>
      <c r="K120" s="23">
        <v>2335.2768971649998</v>
      </c>
      <c r="L120" s="20">
        <v>2.7313086304106234E-3</v>
      </c>
      <c r="M120" s="23">
        <v>91380.843292039091</v>
      </c>
      <c r="N120" s="20">
        <v>1.551457710447952E-2</v>
      </c>
    </row>
    <row r="121" spans="1:14" x14ac:dyDescent="0.25">
      <c r="A121" s="21" t="s">
        <v>140</v>
      </c>
      <c r="B121" s="27" t="s">
        <v>428</v>
      </c>
      <c r="C121" s="95" t="s">
        <v>428</v>
      </c>
      <c r="D121" s="96" t="s">
        <v>428</v>
      </c>
      <c r="E121" s="23">
        <v>0</v>
      </c>
      <c r="F121" s="20">
        <v>0</v>
      </c>
      <c r="G121" s="23">
        <v>1130.209741655</v>
      </c>
      <c r="H121" s="20">
        <v>3.7200641696497629E-3</v>
      </c>
      <c r="I121" s="23">
        <v>10841.32204275</v>
      </c>
      <c r="J121" s="20">
        <v>2.3010640219041103E-3</v>
      </c>
      <c r="K121" s="23">
        <v>1005.7136471649999</v>
      </c>
      <c r="L121" s="20">
        <v>1.1762692328084231E-3</v>
      </c>
      <c r="M121" s="23">
        <v>12977.245431569998</v>
      </c>
      <c r="N121" s="20">
        <v>2.2032678578857825E-3</v>
      </c>
    </row>
    <row r="122" spans="1:14" x14ac:dyDescent="0.25">
      <c r="A122" s="21" t="s">
        <v>3</v>
      </c>
      <c r="B122" s="27" t="s">
        <v>428</v>
      </c>
      <c r="C122" s="95" t="s">
        <v>428</v>
      </c>
      <c r="D122" s="96" t="s">
        <v>428</v>
      </c>
      <c r="E122" s="23">
        <v>0</v>
      </c>
      <c r="F122" s="20">
        <v>0</v>
      </c>
      <c r="G122" s="23">
        <v>568.55885597000008</v>
      </c>
      <c r="H122" s="20">
        <v>1.8714008121482736E-3</v>
      </c>
      <c r="I122" s="23">
        <v>6348.1149572700006</v>
      </c>
      <c r="J122" s="20">
        <v>1.3473835457967858E-3</v>
      </c>
      <c r="K122" s="23">
        <v>444.06276148000001</v>
      </c>
      <c r="L122" s="20">
        <v>5.193698675933085E-4</v>
      </c>
      <c r="M122" s="23">
        <v>7360.7365747199992</v>
      </c>
      <c r="N122" s="20">
        <v>1.2497008237196325E-3</v>
      </c>
    </row>
    <row r="123" spans="1:14" x14ac:dyDescent="0.25">
      <c r="A123" s="21" t="s">
        <v>230</v>
      </c>
      <c r="B123" s="27" t="s">
        <v>429</v>
      </c>
      <c r="C123" s="95">
        <v>7</v>
      </c>
      <c r="D123" s="96">
        <v>11.983561643835616</v>
      </c>
      <c r="E123" s="23">
        <v>0</v>
      </c>
      <c r="F123" s="20">
        <v>0</v>
      </c>
      <c r="G123" s="23">
        <v>333.04707111000005</v>
      </c>
      <c r="H123" s="20">
        <v>1.0962181888725068E-3</v>
      </c>
      <c r="I123" s="23">
        <v>5994.8472799800002</v>
      </c>
      <c r="J123" s="20">
        <v>1.2724026957576281E-3</v>
      </c>
      <c r="K123" s="23">
        <v>444.06276148000001</v>
      </c>
      <c r="L123" s="20">
        <v>5.193698675933085E-4</v>
      </c>
      <c r="M123" s="23">
        <v>6771.9571125699995</v>
      </c>
      <c r="N123" s="20">
        <v>1.149738249136389E-3</v>
      </c>
    </row>
    <row r="124" spans="1:14" x14ac:dyDescent="0.25">
      <c r="A124" s="19" t="s">
        <v>231</v>
      </c>
      <c r="B124" s="27" t="s">
        <v>429</v>
      </c>
      <c r="C124" s="95">
        <v>7.8125</v>
      </c>
      <c r="D124" s="96">
        <v>5.1424657534246574</v>
      </c>
      <c r="E124" s="23">
        <v>0</v>
      </c>
      <c r="F124" s="20">
        <v>0</v>
      </c>
      <c r="G124" s="23">
        <v>235.51178486000001</v>
      </c>
      <c r="H124" s="20">
        <v>7.7518262327576674E-4</v>
      </c>
      <c r="I124" s="23">
        <v>353.26767728999999</v>
      </c>
      <c r="J124" s="20">
        <v>7.4980850039157529E-5</v>
      </c>
      <c r="K124" s="23">
        <v>0</v>
      </c>
      <c r="L124" s="20">
        <v>0</v>
      </c>
      <c r="M124" s="23">
        <v>588.77946214999997</v>
      </c>
      <c r="N124" s="20">
        <v>9.9962574583243631E-5</v>
      </c>
    </row>
    <row r="125" spans="1:14" x14ac:dyDescent="0.25">
      <c r="A125" s="21" t="s">
        <v>82</v>
      </c>
      <c r="B125" s="27"/>
      <c r="C125" s="95"/>
      <c r="D125" s="96"/>
      <c r="E125" s="23">
        <v>0</v>
      </c>
      <c r="F125" s="20">
        <v>0</v>
      </c>
      <c r="G125" s="23">
        <v>561.65088568499993</v>
      </c>
      <c r="H125" s="20">
        <v>1.8486633575014893E-3</v>
      </c>
      <c r="I125" s="23">
        <v>4493.2070854799995</v>
      </c>
      <c r="J125" s="20">
        <v>9.5368047610732472E-4</v>
      </c>
      <c r="K125" s="23">
        <v>561.65088568499993</v>
      </c>
      <c r="L125" s="20">
        <v>6.5689936521511462E-4</v>
      </c>
      <c r="M125" s="23">
        <v>5616.5088568499987</v>
      </c>
      <c r="N125" s="20">
        <v>9.5356703416614994E-4</v>
      </c>
    </row>
    <row r="126" spans="1:14" x14ac:dyDescent="0.25">
      <c r="A126" s="16" t="s">
        <v>232</v>
      </c>
      <c r="B126" s="27" t="s">
        <v>429</v>
      </c>
      <c r="C126" s="95">
        <v>7.125</v>
      </c>
      <c r="D126" s="96">
        <v>17.024657534246575</v>
      </c>
      <c r="E126" s="22">
        <v>0</v>
      </c>
      <c r="F126" s="17">
        <v>0</v>
      </c>
      <c r="G126" s="22">
        <v>561.65088568499993</v>
      </c>
      <c r="H126" s="17">
        <v>1.8486633575014893E-3</v>
      </c>
      <c r="I126" s="22">
        <v>4493.2070854799995</v>
      </c>
      <c r="J126" s="17">
        <v>9.5368047610732472E-4</v>
      </c>
      <c r="K126" s="22">
        <v>561.65088568499993</v>
      </c>
      <c r="L126" s="17">
        <v>6.5689936521511462E-4</v>
      </c>
      <c r="M126" s="22">
        <v>5616.5088568499987</v>
      </c>
      <c r="N126" s="17">
        <v>9.5356703416614994E-4</v>
      </c>
    </row>
    <row r="127" spans="1:14" x14ac:dyDescent="0.25">
      <c r="A127" s="18" t="s">
        <v>143</v>
      </c>
      <c r="B127" s="27"/>
      <c r="C127" s="95"/>
      <c r="D127" s="96"/>
      <c r="E127" s="22">
        <v>0</v>
      </c>
      <c r="F127" s="17">
        <v>0</v>
      </c>
      <c r="G127" s="22">
        <v>3150.9482670211</v>
      </c>
      <c r="H127" s="17">
        <v>1.0371287130653049E-2</v>
      </c>
      <c r="I127" s="22">
        <v>25895.937845322998</v>
      </c>
      <c r="J127" s="17">
        <v>5.4963970864777218E-3</v>
      </c>
      <c r="K127" s="22">
        <v>0</v>
      </c>
      <c r="L127" s="17">
        <v>0</v>
      </c>
      <c r="M127" s="22">
        <v>29046.886112344098</v>
      </c>
      <c r="N127" s="17">
        <v>4.9315604671625697E-3</v>
      </c>
    </row>
    <row r="128" spans="1:14" x14ac:dyDescent="0.25">
      <c r="A128" s="19" t="s">
        <v>74</v>
      </c>
      <c r="B128" s="27"/>
      <c r="C128" s="95"/>
      <c r="D128" s="96"/>
      <c r="E128" s="23">
        <v>0</v>
      </c>
      <c r="F128" s="20">
        <v>0</v>
      </c>
      <c r="G128" s="23">
        <v>1920.5737593599999</v>
      </c>
      <c r="H128" s="20">
        <v>6.321532512100405E-3</v>
      </c>
      <c r="I128" s="23">
        <v>18485.52243384</v>
      </c>
      <c r="J128" s="20">
        <v>3.9235409141873253E-3</v>
      </c>
      <c r="K128" s="23">
        <v>0</v>
      </c>
      <c r="L128" s="20">
        <v>0</v>
      </c>
      <c r="M128" s="23">
        <v>20406.096193199999</v>
      </c>
      <c r="N128" s="20">
        <v>3.4645330616948711E-3</v>
      </c>
    </row>
    <row r="129" spans="1:14" x14ac:dyDescent="0.25">
      <c r="A129" s="21" t="s">
        <v>233</v>
      </c>
      <c r="B129" s="27" t="s">
        <v>429</v>
      </c>
      <c r="C129" s="95">
        <v>7.9375</v>
      </c>
      <c r="D129" s="96">
        <v>12.268493150684931</v>
      </c>
      <c r="E129" s="23">
        <v>0</v>
      </c>
      <c r="F129" s="20">
        <v>0</v>
      </c>
      <c r="G129" s="23">
        <v>1920.5737593599999</v>
      </c>
      <c r="H129" s="20">
        <v>6.321532512100405E-3</v>
      </c>
      <c r="I129" s="23">
        <v>18485.52243384</v>
      </c>
      <c r="J129" s="20">
        <v>3.9235409141873253E-3</v>
      </c>
      <c r="K129" s="23">
        <v>0</v>
      </c>
      <c r="L129" s="20">
        <v>0</v>
      </c>
      <c r="M129" s="23">
        <v>20406.096193199999</v>
      </c>
      <c r="N129" s="20">
        <v>3.4645330616948711E-3</v>
      </c>
    </row>
    <row r="130" spans="1:14" x14ac:dyDescent="0.25">
      <c r="A130" s="21" t="s">
        <v>95</v>
      </c>
      <c r="B130" s="27"/>
      <c r="C130" s="95"/>
      <c r="D130" s="96"/>
      <c r="E130" s="23">
        <v>0</v>
      </c>
      <c r="F130" s="20">
        <v>0</v>
      </c>
      <c r="G130" s="23">
        <v>608.64092891109999</v>
      </c>
      <c r="H130" s="20">
        <v>2.003330203568251E-3</v>
      </c>
      <c r="I130" s="23">
        <v>4862.3269739830002</v>
      </c>
      <c r="J130" s="20">
        <v>1.032025948352706E-3</v>
      </c>
      <c r="K130" s="23">
        <v>0</v>
      </c>
      <c r="L130" s="20">
        <v>0</v>
      </c>
      <c r="M130" s="23">
        <v>5470.9679028941</v>
      </c>
      <c r="N130" s="20">
        <v>9.2885719049801856E-4</v>
      </c>
    </row>
    <row r="131" spans="1:14" x14ac:dyDescent="0.25">
      <c r="A131" s="21" t="s">
        <v>320</v>
      </c>
      <c r="B131" s="27" t="s">
        <v>431</v>
      </c>
      <c r="C131" s="95">
        <v>5.875</v>
      </c>
      <c r="D131" s="96">
        <v>3.7479452054794522</v>
      </c>
      <c r="E131" s="23">
        <v>0</v>
      </c>
      <c r="F131" s="20">
        <v>0</v>
      </c>
      <c r="G131" s="23">
        <v>608.64092891109999</v>
      </c>
      <c r="H131" s="20">
        <v>2.003330203568251E-3</v>
      </c>
      <c r="I131" s="23">
        <v>4862.3269739830002</v>
      </c>
      <c r="J131" s="20">
        <v>1.032025948352706E-3</v>
      </c>
      <c r="K131" s="23">
        <v>0</v>
      </c>
      <c r="L131" s="20">
        <v>0</v>
      </c>
      <c r="M131" s="23">
        <v>5470.9679028941</v>
      </c>
      <c r="N131" s="20">
        <v>9.2885719049801856E-4</v>
      </c>
    </row>
    <row r="132" spans="1:14" x14ac:dyDescent="0.25">
      <c r="A132" s="19" t="s">
        <v>73</v>
      </c>
      <c r="B132" s="27"/>
      <c r="C132" s="95"/>
      <c r="D132" s="96"/>
      <c r="E132" s="23">
        <v>0</v>
      </c>
      <c r="F132" s="20">
        <v>0</v>
      </c>
      <c r="G132" s="23">
        <v>621.73357874999999</v>
      </c>
      <c r="H132" s="20">
        <v>2.0464244149843921E-3</v>
      </c>
      <c r="I132" s="23">
        <v>2548.0884375000001</v>
      </c>
      <c r="J132" s="20">
        <v>5.4083022393769126E-4</v>
      </c>
      <c r="K132" s="23">
        <v>0</v>
      </c>
      <c r="L132" s="20">
        <v>0</v>
      </c>
      <c r="M132" s="23">
        <v>3169.8220162500002</v>
      </c>
      <c r="N132" s="20">
        <v>5.3817021496968044E-4</v>
      </c>
    </row>
    <row r="133" spans="1:14" x14ac:dyDescent="0.25">
      <c r="A133" s="21" t="s">
        <v>321</v>
      </c>
      <c r="B133" s="27" t="s">
        <v>431</v>
      </c>
      <c r="C133" s="95">
        <v>4.5</v>
      </c>
      <c r="D133" s="96">
        <v>5.0246575342465754</v>
      </c>
      <c r="E133" s="23">
        <v>0</v>
      </c>
      <c r="F133" s="20">
        <v>0</v>
      </c>
      <c r="G133" s="23">
        <v>621.73357874999999</v>
      </c>
      <c r="H133" s="20">
        <v>2.0464244149843921E-3</v>
      </c>
      <c r="I133" s="23">
        <v>2548.0884375000001</v>
      </c>
      <c r="J133" s="20">
        <v>5.4083022393769126E-4</v>
      </c>
      <c r="K133" s="23">
        <v>0</v>
      </c>
      <c r="L133" s="20">
        <v>0</v>
      </c>
      <c r="M133" s="23">
        <v>3169.8220162500002</v>
      </c>
      <c r="N133" s="20">
        <v>5.3817021496968044E-4</v>
      </c>
    </row>
    <row r="134" spans="1:14" x14ac:dyDescent="0.25">
      <c r="A134" s="21"/>
      <c r="B134" s="27"/>
      <c r="C134" s="95"/>
      <c r="D134" s="96"/>
      <c r="E134" s="23">
        <v>0</v>
      </c>
      <c r="F134" s="20">
        <v>0</v>
      </c>
      <c r="G134" s="23">
        <v>4434.0934387500001</v>
      </c>
      <c r="H134" s="20">
        <v>1.4594735400367983E-2</v>
      </c>
      <c r="I134" s="23">
        <v>43593.055059375001</v>
      </c>
      <c r="J134" s="20">
        <v>9.252599471398797E-3</v>
      </c>
      <c r="K134" s="23">
        <v>1329.5632499999999</v>
      </c>
      <c r="L134" s="20">
        <v>1.5550393976022005E-3</v>
      </c>
      <c r="M134" s="23">
        <v>49356.711748125002</v>
      </c>
      <c r="N134" s="20">
        <v>8.37974877943117E-3</v>
      </c>
    </row>
    <row r="135" spans="1:14" x14ac:dyDescent="0.25">
      <c r="A135" s="21" t="s">
        <v>93</v>
      </c>
      <c r="B135" s="27"/>
      <c r="C135" s="95"/>
      <c r="D135" s="96"/>
      <c r="E135" s="23">
        <v>0</v>
      </c>
      <c r="F135" s="20">
        <v>0</v>
      </c>
      <c r="G135" s="23">
        <v>4434.0934387500001</v>
      </c>
      <c r="H135" s="20">
        <v>1.4594735400367983E-2</v>
      </c>
      <c r="I135" s="23">
        <v>43593.055059375001</v>
      </c>
      <c r="J135" s="20">
        <v>9.252599471398797E-3</v>
      </c>
      <c r="K135" s="23">
        <v>1329.5632499999999</v>
      </c>
      <c r="L135" s="20">
        <v>1.5550393976022005E-3</v>
      </c>
      <c r="M135" s="23">
        <v>49356.711748125002</v>
      </c>
      <c r="N135" s="20">
        <v>8.37974877943117E-3</v>
      </c>
    </row>
    <row r="136" spans="1:14" x14ac:dyDescent="0.25">
      <c r="A136" s="18" t="s">
        <v>334</v>
      </c>
      <c r="B136" s="27" t="s">
        <v>431</v>
      </c>
      <c r="C136" s="95">
        <v>4.5</v>
      </c>
      <c r="D136" s="96">
        <v>4.6328767123287671</v>
      </c>
      <c r="E136" s="22">
        <v>0</v>
      </c>
      <c r="F136" s="17">
        <v>0</v>
      </c>
      <c r="G136" s="22">
        <v>4434.0934387500001</v>
      </c>
      <c r="H136" s="17">
        <v>1.4594735400367983E-2</v>
      </c>
      <c r="I136" s="22">
        <v>43593.055059375001</v>
      </c>
      <c r="J136" s="17">
        <v>9.252599471398797E-3</v>
      </c>
      <c r="K136" s="22">
        <v>1329.5632499999999</v>
      </c>
      <c r="L136" s="17">
        <v>1.5550393976022005E-3</v>
      </c>
      <c r="M136" s="22">
        <v>49356.711748125002</v>
      </c>
      <c r="N136" s="17">
        <v>8.37974877943117E-3</v>
      </c>
    </row>
    <row r="137" spans="1:14" x14ac:dyDescent="0.25">
      <c r="A137" s="19" t="s">
        <v>234</v>
      </c>
      <c r="B137" s="27"/>
      <c r="C137" s="95"/>
      <c r="D137" s="96"/>
      <c r="E137" s="23">
        <v>0</v>
      </c>
      <c r="F137" s="20">
        <v>0</v>
      </c>
      <c r="G137" s="23">
        <v>1315.9592642805001</v>
      </c>
      <c r="H137" s="20">
        <v>4.3314552399804952E-3</v>
      </c>
      <c r="I137" s="23">
        <v>16973.714790923001</v>
      </c>
      <c r="J137" s="20">
        <v>3.6026606597830803E-3</v>
      </c>
      <c r="K137" s="23">
        <v>1216.997967105</v>
      </c>
      <c r="L137" s="20">
        <v>1.4233845480085751E-3</v>
      </c>
      <c r="M137" s="23">
        <v>19506.672022308499</v>
      </c>
      <c r="N137" s="20">
        <v>3.311829440823992E-3</v>
      </c>
    </row>
    <row r="138" spans="1:14" x14ac:dyDescent="0.25">
      <c r="A138" s="21"/>
      <c r="B138" s="27"/>
      <c r="C138" s="95"/>
      <c r="D138" s="96"/>
      <c r="E138" s="23">
        <v>0</v>
      </c>
      <c r="F138" s="20">
        <v>0</v>
      </c>
      <c r="G138" s="23">
        <v>1315.9592642805001</v>
      </c>
      <c r="H138" s="20">
        <v>4.3314552399804952E-3</v>
      </c>
      <c r="I138" s="23">
        <v>16973.714790923001</v>
      </c>
      <c r="J138" s="20">
        <v>3.6026606597830803E-3</v>
      </c>
      <c r="K138" s="23">
        <v>1216.997967105</v>
      </c>
      <c r="L138" s="20">
        <v>1.4233845480085751E-3</v>
      </c>
      <c r="M138" s="23">
        <v>19506.672022308499</v>
      </c>
      <c r="N138" s="20">
        <v>3.311829440823992E-3</v>
      </c>
    </row>
    <row r="139" spans="1:14" x14ac:dyDescent="0.25">
      <c r="A139" s="19" t="s">
        <v>89</v>
      </c>
      <c r="B139" s="27"/>
      <c r="C139" s="95"/>
      <c r="D139" s="96"/>
      <c r="E139" s="23">
        <v>0</v>
      </c>
      <c r="F139" s="20">
        <v>0</v>
      </c>
      <c r="G139" s="23">
        <v>746.07831193049992</v>
      </c>
      <c r="H139" s="20">
        <v>2.4557027723909404E-3</v>
      </c>
      <c r="I139" s="23">
        <v>10927.277886489501</v>
      </c>
      <c r="J139" s="20">
        <v>2.3193080975547962E-3</v>
      </c>
      <c r="K139" s="23">
        <v>647.11701475500001</v>
      </c>
      <c r="L139" s="20">
        <v>7.5685940687872475E-4</v>
      </c>
      <c r="M139" s="23">
        <v>12320.473213174999</v>
      </c>
      <c r="N139" s="20">
        <v>2.0917615196283748E-3</v>
      </c>
    </row>
    <row r="140" spans="1:14" x14ac:dyDescent="0.25">
      <c r="A140" s="21" t="s">
        <v>235</v>
      </c>
      <c r="B140" s="27" t="s">
        <v>429</v>
      </c>
      <c r="C140" s="95">
        <v>6.75</v>
      </c>
      <c r="D140" s="96">
        <v>2.4767123287671233</v>
      </c>
      <c r="E140" s="23">
        <v>0</v>
      </c>
      <c r="F140" s="20">
        <v>0</v>
      </c>
      <c r="G140" s="23">
        <v>296.88389152650001</v>
      </c>
      <c r="H140" s="20">
        <v>9.7718776144742293E-4</v>
      </c>
      <c r="I140" s="23">
        <v>4189.3615804294996</v>
      </c>
      <c r="J140" s="20">
        <v>8.8918945212224261E-4</v>
      </c>
      <c r="K140" s="23">
        <v>197.92259435100001</v>
      </c>
      <c r="L140" s="20">
        <v>2.3148761963106591E-4</v>
      </c>
      <c r="M140" s="23">
        <v>4684.1680663069992</v>
      </c>
      <c r="N140" s="20">
        <v>7.9527485211325236E-4</v>
      </c>
    </row>
    <row r="141" spans="1:14" x14ac:dyDescent="0.25">
      <c r="A141" s="18" t="s">
        <v>236</v>
      </c>
      <c r="B141" s="27" t="s">
        <v>429</v>
      </c>
      <c r="C141" s="95">
        <v>8.375</v>
      </c>
      <c r="D141" s="96">
        <v>8.9835616438356158</v>
      </c>
      <c r="E141" s="22">
        <v>0</v>
      </c>
      <c r="F141" s="17">
        <v>0</v>
      </c>
      <c r="G141" s="22">
        <v>449.19442040399997</v>
      </c>
      <c r="H141" s="17">
        <v>1.4785150109435177E-3</v>
      </c>
      <c r="I141" s="22">
        <v>6737.9163060600004</v>
      </c>
      <c r="J141" s="17">
        <v>1.4301186454325533E-3</v>
      </c>
      <c r="K141" s="22">
        <v>449.19442040399997</v>
      </c>
      <c r="L141" s="17">
        <v>5.2537178724765884E-4</v>
      </c>
      <c r="M141" s="22">
        <v>7636.3051468680005</v>
      </c>
      <c r="N141" s="17">
        <v>1.2964866675151225E-3</v>
      </c>
    </row>
    <row r="142" spans="1:14" x14ac:dyDescent="0.25">
      <c r="A142" s="19" t="s">
        <v>91</v>
      </c>
      <c r="B142" s="27"/>
      <c r="C142" s="95"/>
      <c r="D142" s="96"/>
      <c r="E142" s="23">
        <v>0</v>
      </c>
      <c r="F142" s="20">
        <v>0</v>
      </c>
      <c r="G142" s="23">
        <v>569.88095235000003</v>
      </c>
      <c r="H142" s="20">
        <v>1.8757524675895544E-3</v>
      </c>
      <c r="I142" s="23">
        <v>6046.4369044334999</v>
      </c>
      <c r="J142" s="20">
        <v>1.2833525622282843E-3</v>
      </c>
      <c r="K142" s="23">
        <v>569.88095235000003</v>
      </c>
      <c r="L142" s="20">
        <v>6.6652514112985027E-4</v>
      </c>
      <c r="M142" s="23">
        <v>7186.1988091335006</v>
      </c>
      <c r="N142" s="20">
        <v>1.2200679211956172E-3</v>
      </c>
    </row>
    <row r="143" spans="1:14" x14ac:dyDescent="0.25">
      <c r="A143" s="21" t="s">
        <v>237</v>
      </c>
      <c r="B143" s="27" t="s">
        <v>429</v>
      </c>
      <c r="C143" s="95">
        <v>8.375</v>
      </c>
      <c r="D143" s="96">
        <v>18.424657534246574</v>
      </c>
      <c r="E143" s="23">
        <v>0</v>
      </c>
      <c r="F143" s="20">
        <v>0</v>
      </c>
      <c r="G143" s="23">
        <v>569.88095235000003</v>
      </c>
      <c r="H143" s="20">
        <v>1.8757524675895544E-3</v>
      </c>
      <c r="I143" s="23">
        <v>6046.4369044334999</v>
      </c>
      <c r="J143" s="20">
        <v>1.2833525622282843E-3</v>
      </c>
      <c r="K143" s="23">
        <v>569.88095235000003</v>
      </c>
      <c r="L143" s="20">
        <v>6.6652514112985027E-4</v>
      </c>
      <c r="M143" s="23">
        <v>7186.1988091335006</v>
      </c>
      <c r="N143" s="20">
        <v>1.2200679211956172E-3</v>
      </c>
    </row>
    <row r="144" spans="1:14" x14ac:dyDescent="0.25">
      <c r="A144" s="16" t="s">
        <v>149</v>
      </c>
      <c r="B144" s="27"/>
      <c r="C144" s="95"/>
      <c r="D144" s="96"/>
      <c r="E144" s="22">
        <v>0</v>
      </c>
      <c r="F144" s="17">
        <v>0</v>
      </c>
      <c r="G144" s="22">
        <v>2214.04740408</v>
      </c>
      <c r="H144" s="17">
        <v>7.2874955101371475E-3</v>
      </c>
      <c r="I144" s="22">
        <v>13425.814693989101</v>
      </c>
      <c r="J144" s="17">
        <v>2.8496210181072536E-3</v>
      </c>
      <c r="K144" s="22">
        <v>1099.0427808960001</v>
      </c>
      <c r="L144" s="17">
        <v>1.2854257395754308E-3</v>
      </c>
      <c r="M144" s="22">
        <v>16738.904878965099</v>
      </c>
      <c r="N144" s="17">
        <v>2.8419198273242105E-3</v>
      </c>
    </row>
    <row r="145" spans="1:14" x14ac:dyDescent="0.25">
      <c r="A145" s="18"/>
      <c r="B145" s="27"/>
      <c r="C145" s="95"/>
      <c r="D145" s="96"/>
      <c r="E145" s="22">
        <v>0</v>
      </c>
      <c r="F145" s="17">
        <v>0</v>
      </c>
      <c r="G145" s="22">
        <v>2214.04740408</v>
      </c>
      <c r="H145" s="17">
        <v>7.2874955101371475E-3</v>
      </c>
      <c r="I145" s="22">
        <v>13425.814693989101</v>
      </c>
      <c r="J145" s="17">
        <v>2.8496210181072536E-3</v>
      </c>
      <c r="K145" s="22">
        <v>1099.0427808960001</v>
      </c>
      <c r="L145" s="17">
        <v>1.2854257395754308E-3</v>
      </c>
      <c r="M145" s="22">
        <v>16738.904878965099</v>
      </c>
      <c r="N145" s="17">
        <v>2.8419198273242105E-3</v>
      </c>
    </row>
    <row r="146" spans="1:14" x14ac:dyDescent="0.25">
      <c r="A146" s="19" t="s">
        <v>88</v>
      </c>
      <c r="B146" s="27"/>
      <c r="C146" s="95"/>
      <c r="D146" s="96"/>
      <c r="E146" s="23">
        <v>0</v>
      </c>
      <c r="F146" s="20">
        <v>0</v>
      </c>
      <c r="G146" s="23">
        <v>915.86898408000002</v>
      </c>
      <c r="H146" s="20">
        <v>3.0145655856588451E-3</v>
      </c>
      <c r="I146" s="23">
        <v>7019.2198939891005</v>
      </c>
      <c r="J146" s="20">
        <v>1.4898251611936144E-3</v>
      </c>
      <c r="K146" s="23">
        <v>1099.0427808960001</v>
      </c>
      <c r="L146" s="20">
        <v>1.2854257395754308E-3</v>
      </c>
      <c r="M146" s="23">
        <v>9034.1316589650996</v>
      </c>
      <c r="N146" s="20">
        <v>1.5338086971587845E-3</v>
      </c>
    </row>
    <row r="147" spans="1:14" x14ac:dyDescent="0.25">
      <c r="A147" s="21" t="s">
        <v>238</v>
      </c>
      <c r="B147" s="27" t="s">
        <v>431</v>
      </c>
      <c r="C147" s="95">
        <v>6.25</v>
      </c>
      <c r="D147" s="96">
        <v>6.021917808219178</v>
      </c>
      <c r="E147" s="23">
        <v>0</v>
      </c>
      <c r="F147" s="20">
        <v>0</v>
      </c>
      <c r="G147" s="23">
        <v>915.86898408000002</v>
      </c>
      <c r="H147" s="20">
        <v>3.0145655856588451E-3</v>
      </c>
      <c r="I147" s="23">
        <v>7019.2198939891005</v>
      </c>
      <c r="J147" s="20">
        <v>1.4898251611936144E-3</v>
      </c>
      <c r="K147" s="23">
        <v>1099.0427808960001</v>
      </c>
      <c r="L147" s="20">
        <v>1.2854257395754308E-3</v>
      </c>
      <c r="M147" s="23">
        <v>9034.1316589650996</v>
      </c>
      <c r="N147" s="20">
        <v>1.5338086971587845E-3</v>
      </c>
    </row>
    <row r="148" spans="1:14" x14ac:dyDescent="0.25">
      <c r="A148" s="21" t="s">
        <v>96</v>
      </c>
      <c r="B148" s="27"/>
      <c r="C148" s="95"/>
      <c r="D148" s="96"/>
      <c r="E148" s="23">
        <v>0</v>
      </c>
      <c r="F148" s="20">
        <v>0</v>
      </c>
      <c r="G148" s="23">
        <v>1298.17842</v>
      </c>
      <c r="H148" s="20">
        <v>4.2729299244783029E-3</v>
      </c>
      <c r="I148" s="23">
        <v>6406.5947999999999</v>
      </c>
      <c r="J148" s="20">
        <v>1.359795856913639E-3</v>
      </c>
      <c r="K148" s="23">
        <v>0</v>
      </c>
      <c r="L148" s="20">
        <v>0</v>
      </c>
      <c r="M148" s="23">
        <v>7704.77322</v>
      </c>
      <c r="N148" s="20">
        <v>1.308111130165426E-3</v>
      </c>
    </row>
    <row r="149" spans="1:14" x14ac:dyDescent="0.25">
      <c r="A149" s="19" t="s">
        <v>344</v>
      </c>
      <c r="B149" s="27" t="s">
        <v>431</v>
      </c>
      <c r="C149" s="95">
        <v>5.375</v>
      </c>
      <c r="D149" s="96">
        <v>4.0082191780821921</v>
      </c>
      <c r="E149" s="23">
        <v>0</v>
      </c>
      <c r="F149" s="20">
        <v>0</v>
      </c>
      <c r="G149" s="23">
        <v>1298.17842</v>
      </c>
      <c r="H149" s="20">
        <v>4.2729299244783029E-3</v>
      </c>
      <c r="I149" s="23">
        <v>6406.5947999999999</v>
      </c>
      <c r="J149" s="20">
        <v>1.359795856913639E-3</v>
      </c>
      <c r="K149" s="23">
        <v>0</v>
      </c>
      <c r="L149" s="20">
        <v>0</v>
      </c>
      <c r="M149" s="23">
        <v>7704.77322</v>
      </c>
      <c r="N149" s="20">
        <v>1.308111130165426E-3</v>
      </c>
    </row>
    <row r="150" spans="1:14" x14ac:dyDescent="0.25">
      <c r="A150" s="21" t="s">
        <v>153</v>
      </c>
      <c r="B150" s="27" t="s">
        <v>428</v>
      </c>
      <c r="C150" s="95" t="s">
        <v>428</v>
      </c>
      <c r="D150" s="96" t="s">
        <v>428</v>
      </c>
      <c r="E150" s="23">
        <v>0</v>
      </c>
      <c r="F150" s="20">
        <v>0</v>
      </c>
      <c r="G150" s="23">
        <v>5844.7830604954997</v>
      </c>
      <c r="H150" s="20">
        <v>1.9237993835450676E-2</v>
      </c>
      <c r="I150" s="23">
        <v>69341.262566074205</v>
      </c>
      <c r="J150" s="20">
        <v>1.4717640883189385E-2</v>
      </c>
      <c r="K150" s="23">
        <v>3586.0018625380003</v>
      </c>
      <c r="L150" s="20">
        <v>4.1941398245788318E-3</v>
      </c>
      <c r="M150" s="23">
        <v>78772.047489107703</v>
      </c>
      <c r="N150" s="20">
        <v>1.3373864372664987E-2</v>
      </c>
    </row>
    <row r="151" spans="1:14" x14ac:dyDescent="0.25">
      <c r="A151" s="16"/>
      <c r="B151" s="27"/>
      <c r="C151" s="95"/>
      <c r="D151" s="96"/>
      <c r="E151" s="22">
        <v>0</v>
      </c>
      <c r="F151" s="17">
        <v>0</v>
      </c>
      <c r="G151" s="22">
        <v>5844.7830604954997</v>
      </c>
      <c r="H151" s="17">
        <v>1.9237993835450676E-2</v>
      </c>
      <c r="I151" s="22">
        <v>69341.262566074205</v>
      </c>
      <c r="J151" s="17">
        <v>1.4717640883189385E-2</v>
      </c>
      <c r="K151" s="22">
        <v>3586.0018625380003</v>
      </c>
      <c r="L151" s="17">
        <v>4.1941398245788318E-3</v>
      </c>
      <c r="M151" s="22">
        <v>78772.047489107703</v>
      </c>
      <c r="N151" s="17">
        <v>1.3373864372664987E-2</v>
      </c>
    </row>
    <row r="152" spans="1:14" x14ac:dyDescent="0.25">
      <c r="A152" s="18" t="s">
        <v>63</v>
      </c>
      <c r="B152" s="27"/>
      <c r="C152" s="95"/>
      <c r="D152" s="96"/>
      <c r="E152" s="22">
        <v>0</v>
      </c>
      <c r="F152" s="17">
        <v>0</v>
      </c>
      <c r="G152" s="22">
        <v>1164.8933257712999</v>
      </c>
      <c r="H152" s="17">
        <v>3.8342245363416527E-3</v>
      </c>
      <c r="I152" s="22">
        <v>4522.8487343327006</v>
      </c>
      <c r="J152" s="17">
        <v>9.5997189808113073E-4</v>
      </c>
      <c r="K152" s="22">
        <v>0</v>
      </c>
      <c r="L152" s="17">
        <v>0</v>
      </c>
      <c r="M152" s="22">
        <v>5687.7420601040003</v>
      </c>
      <c r="N152" s="17">
        <v>9.6566095871827265E-4</v>
      </c>
    </row>
    <row r="153" spans="1:14" x14ac:dyDescent="0.25">
      <c r="A153" s="19" t="s">
        <v>239</v>
      </c>
      <c r="B153" s="27" t="s">
        <v>429</v>
      </c>
      <c r="C153" s="95">
        <v>6.875</v>
      </c>
      <c r="D153" s="96">
        <v>8.6849315068493151</v>
      </c>
      <c r="E153" s="23">
        <v>0</v>
      </c>
      <c r="F153" s="20">
        <v>0</v>
      </c>
      <c r="G153" s="23">
        <v>1164.8933257712999</v>
      </c>
      <c r="H153" s="20">
        <v>3.8342245363416527E-3</v>
      </c>
      <c r="I153" s="23">
        <v>4522.8487343327006</v>
      </c>
      <c r="J153" s="20">
        <v>9.5997189808113073E-4</v>
      </c>
      <c r="K153" s="23">
        <v>0</v>
      </c>
      <c r="L153" s="20">
        <v>0</v>
      </c>
      <c r="M153" s="23">
        <v>5687.7420601040003</v>
      </c>
      <c r="N153" s="20">
        <v>9.6566095871827265E-4</v>
      </c>
    </row>
    <row r="154" spans="1:14" x14ac:dyDescent="0.25">
      <c r="A154" s="21" t="s">
        <v>66</v>
      </c>
      <c r="B154" s="27"/>
      <c r="C154" s="95"/>
      <c r="D154" s="96"/>
      <c r="E154" s="23">
        <v>0</v>
      </c>
      <c r="F154" s="20">
        <v>0</v>
      </c>
      <c r="G154" s="23">
        <v>2581.5674067750001</v>
      </c>
      <c r="H154" s="20">
        <v>8.4971807068451727E-3</v>
      </c>
      <c r="I154" s="23">
        <v>47709.016388463002</v>
      </c>
      <c r="J154" s="20">
        <v>1.0126209764734441E-2</v>
      </c>
      <c r="K154" s="23">
        <v>2294.7265838000003</v>
      </c>
      <c r="L154" s="20">
        <v>2.6838815261583894E-3</v>
      </c>
      <c r="M154" s="23">
        <v>52585.310379037997</v>
      </c>
      <c r="N154" s="20">
        <v>8.9278980478575461E-3</v>
      </c>
    </row>
    <row r="155" spans="1:14" x14ac:dyDescent="0.25">
      <c r="A155" s="19" t="s">
        <v>240</v>
      </c>
      <c r="B155" s="27" t="s">
        <v>429</v>
      </c>
      <c r="C155" s="95">
        <v>7</v>
      </c>
      <c r="D155" s="96">
        <v>6.0410958904109586</v>
      </c>
      <c r="E155" s="23">
        <v>0</v>
      </c>
      <c r="F155" s="20">
        <v>0</v>
      </c>
      <c r="G155" s="23">
        <v>2581.5674067750001</v>
      </c>
      <c r="H155" s="20">
        <v>8.4971807068451727E-3</v>
      </c>
      <c r="I155" s="23">
        <v>39893.821659362999</v>
      </c>
      <c r="J155" s="20">
        <v>8.4674394280177361E-3</v>
      </c>
      <c r="K155" s="23">
        <v>2294.7265838000003</v>
      </c>
      <c r="L155" s="20">
        <v>2.6838815261583894E-3</v>
      </c>
      <c r="M155" s="23">
        <v>44770.115649938001</v>
      </c>
      <c r="N155" s="20">
        <v>7.6010396293633188E-3</v>
      </c>
    </row>
    <row r="156" spans="1:14" x14ac:dyDescent="0.25">
      <c r="A156" s="21" t="s">
        <v>322</v>
      </c>
      <c r="B156" s="27" t="s">
        <v>429</v>
      </c>
      <c r="C156" s="95">
        <v>7</v>
      </c>
      <c r="D156" s="96">
        <v>6.0410958904109586</v>
      </c>
      <c r="E156" s="23">
        <v>0</v>
      </c>
      <c r="F156" s="20">
        <v>0</v>
      </c>
      <c r="G156" s="23">
        <v>0</v>
      </c>
      <c r="H156" s="20">
        <v>0</v>
      </c>
      <c r="I156" s="23">
        <v>7815.1947290999997</v>
      </c>
      <c r="J156" s="20">
        <v>1.6587703367167046E-3</v>
      </c>
      <c r="K156" s="23">
        <v>0</v>
      </c>
      <c r="L156" s="20">
        <v>0</v>
      </c>
      <c r="M156" s="23">
        <v>7815.1947290999997</v>
      </c>
      <c r="N156" s="20">
        <v>1.3268584184942282E-3</v>
      </c>
    </row>
    <row r="157" spans="1:14" x14ac:dyDescent="0.25">
      <c r="A157" s="16" t="s">
        <v>2</v>
      </c>
      <c r="B157" s="27"/>
      <c r="C157" s="95"/>
      <c r="D157" s="96"/>
      <c r="E157" s="22">
        <v>0</v>
      </c>
      <c r="F157" s="17">
        <v>0</v>
      </c>
      <c r="G157" s="22">
        <v>2098.3223279491999</v>
      </c>
      <c r="H157" s="17">
        <v>6.9065885922638516E-3</v>
      </c>
      <c r="I157" s="22">
        <v>17109.3974432785</v>
      </c>
      <c r="J157" s="17">
        <v>3.6314592203738113E-3</v>
      </c>
      <c r="K157" s="22">
        <v>1291.275278738</v>
      </c>
      <c r="L157" s="17">
        <v>1.5102582984204424E-3</v>
      </c>
      <c r="M157" s="22">
        <v>20498.995049965702</v>
      </c>
      <c r="N157" s="17">
        <v>3.4803053660891672E-3</v>
      </c>
    </row>
    <row r="158" spans="1:14" x14ac:dyDescent="0.25">
      <c r="A158" s="18" t="s">
        <v>345</v>
      </c>
      <c r="B158" s="27" t="s">
        <v>431</v>
      </c>
      <c r="C158" s="95">
        <v>4.125</v>
      </c>
      <c r="D158" s="96">
        <v>9.7205479452054799</v>
      </c>
      <c r="E158" s="22">
        <v>0</v>
      </c>
      <c r="F158" s="17">
        <v>0</v>
      </c>
      <c r="G158" s="22">
        <v>2098.3223279491999</v>
      </c>
      <c r="H158" s="17">
        <v>6.9065885922638516E-3</v>
      </c>
      <c r="I158" s="22">
        <v>17109.3974432785</v>
      </c>
      <c r="J158" s="17">
        <v>3.6314592203738113E-3</v>
      </c>
      <c r="K158" s="22">
        <v>1291.275278738</v>
      </c>
      <c r="L158" s="17">
        <v>1.5102582984204424E-3</v>
      </c>
      <c r="M158" s="22">
        <v>20498.995049965702</v>
      </c>
      <c r="N158" s="17">
        <v>3.4803053660891672E-3</v>
      </c>
    </row>
    <row r="159" spans="1:14" x14ac:dyDescent="0.25">
      <c r="A159" s="19" t="s">
        <v>162</v>
      </c>
      <c r="B159" s="27" t="s">
        <v>428</v>
      </c>
      <c r="C159" s="95" t="s">
        <v>428</v>
      </c>
      <c r="D159" s="96" t="s">
        <v>428</v>
      </c>
      <c r="E159" s="23">
        <v>0</v>
      </c>
      <c r="F159" s="20">
        <v>0</v>
      </c>
      <c r="G159" s="23">
        <v>11252.1494030381</v>
      </c>
      <c r="H159" s="20">
        <v>3.703623874670646E-2</v>
      </c>
      <c r="I159" s="23">
        <v>92193.691616588505</v>
      </c>
      <c r="J159" s="20">
        <v>1.9568055075655909E-2</v>
      </c>
      <c r="K159" s="23">
        <v>6928.6895331948999</v>
      </c>
      <c r="L159" s="20">
        <v>8.1037026240549821E-3</v>
      </c>
      <c r="M159" s="23">
        <v>110374.5305528215</v>
      </c>
      <c r="N159" s="20">
        <v>1.8739312343177529E-2</v>
      </c>
    </row>
    <row r="160" spans="1:14" x14ac:dyDescent="0.25">
      <c r="A160" s="21"/>
      <c r="B160" s="27"/>
      <c r="C160" s="95"/>
      <c r="D160" s="96"/>
      <c r="E160" s="23">
        <v>0</v>
      </c>
      <c r="F160" s="20">
        <v>0</v>
      </c>
      <c r="G160" s="23">
        <v>11252.1494030381</v>
      </c>
      <c r="H160" s="20">
        <v>3.703623874670646E-2</v>
      </c>
      <c r="I160" s="23">
        <v>92193.691616588505</v>
      </c>
      <c r="J160" s="20">
        <v>1.9568055075655909E-2</v>
      </c>
      <c r="K160" s="23">
        <v>6928.6895331948999</v>
      </c>
      <c r="L160" s="20">
        <v>8.1037026240549821E-3</v>
      </c>
      <c r="M160" s="23">
        <v>110374.5305528215</v>
      </c>
      <c r="N160" s="20">
        <v>1.8739312343177529E-2</v>
      </c>
    </row>
    <row r="161" spans="1:14" x14ac:dyDescent="0.25">
      <c r="A161" s="21" t="s">
        <v>72</v>
      </c>
      <c r="B161" s="27"/>
      <c r="C161" s="95"/>
      <c r="D161" s="96"/>
      <c r="E161" s="23">
        <v>0</v>
      </c>
      <c r="F161" s="20">
        <v>0</v>
      </c>
      <c r="G161" s="23">
        <v>2410.9951763243998</v>
      </c>
      <c r="H161" s="20">
        <v>7.935745409085886E-3</v>
      </c>
      <c r="I161" s="23">
        <v>34925.238246267203</v>
      </c>
      <c r="J161" s="20">
        <v>7.4128606149706728E-3</v>
      </c>
      <c r="K161" s="23">
        <v>3121.1697980989002</v>
      </c>
      <c r="L161" s="20">
        <v>3.6504784579822706E-3</v>
      </c>
      <c r="M161" s="23">
        <v>40457.403220690496</v>
      </c>
      <c r="N161" s="20">
        <v>6.8688302613760504E-3</v>
      </c>
    </row>
    <row r="162" spans="1:14" x14ac:dyDescent="0.25">
      <c r="A162" s="21" t="s">
        <v>241</v>
      </c>
      <c r="B162" s="27" t="s">
        <v>431</v>
      </c>
      <c r="C162" s="95">
        <v>7.09375</v>
      </c>
      <c r="D162" s="96">
        <v>12.898630136986302</v>
      </c>
      <c r="E162" s="23">
        <v>0</v>
      </c>
      <c r="F162" s="20">
        <v>0</v>
      </c>
      <c r="G162" s="23">
        <v>1277.1148066244</v>
      </c>
      <c r="H162" s="20">
        <v>4.2035994360618929E-3</v>
      </c>
      <c r="I162" s="23">
        <v>17678.917823130203</v>
      </c>
      <c r="J162" s="20">
        <v>3.7523395752466103E-3</v>
      </c>
      <c r="K162" s="23">
        <v>2554.2296132489</v>
      </c>
      <c r="L162" s="20">
        <v>2.9873927991949773E-3</v>
      </c>
      <c r="M162" s="23">
        <v>21510.262243003501</v>
      </c>
      <c r="N162" s="20">
        <v>3.6519976188020757E-3</v>
      </c>
    </row>
    <row r="163" spans="1:14" x14ac:dyDescent="0.25">
      <c r="A163" s="19" t="s">
        <v>242</v>
      </c>
      <c r="B163" s="27" t="s">
        <v>429</v>
      </c>
      <c r="C163" s="95">
        <v>7.75</v>
      </c>
      <c r="D163" s="96">
        <v>13.479452054794521</v>
      </c>
      <c r="E163" s="23">
        <v>0</v>
      </c>
      <c r="F163" s="20">
        <v>0</v>
      </c>
      <c r="G163" s="23">
        <v>1133.8803696999998</v>
      </c>
      <c r="H163" s="20">
        <v>3.7321459730239935E-3</v>
      </c>
      <c r="I163" s="23">
        <v>17246.320423137</v>
      </c>
      <c r="J163" s="20">
        <v>3.6605210397240625E-3</v>
      </c>
      <c r="K163" s="23">
        <v>566.94018484999992</v>
      </c>
      <c r="L163" s="20">
        <v>6.6308565878729284E-4</v>
      </c>
      <c r="M163" s="23">
        <v>18947.140977686999</v>
      </c>
      <c r="N163" s="20">
        <v>3.2168326425739751E-3</v>
      </c>
    </row>
    <row r="164" spans="1:14" x14ac:dyDescent="0.25">
      <c r="A164" s="21" t="s">
        <v>75</v>
      </c>
      <c r="B164" s="27"/>
      <c r="C164" s="95"/>
      <c r="D164" s="96"/>
      <c r="E164" s="23">
        <v>0</v>
      </c>
      <c r="F164" s="20">
        <v>0</v>
      </c>
      <c r="G164" s="23">
        <v>0</v>
      </c>
      <c r="H164" s="20">
        <v>0</v>
      </c>
      <c r="I164" s="23">
        <v>1573.0399442034</v>
      </c>
      <c r="J164" s="20">
        <v>3.3387677317870101E-4</v>
      </c>
      <c r="K164" s="23">
        <v>0</v>
      </c>
      <c r="L164" s="20">
        <v>0</v>
      </c>
      <c r="M164" s="23">
        <v>1573.0399442034</v>
      </c>
      <c r="N164" s="20">
        <v>2.6706964636751088E-4</v>
      </c>
    </row>
    <row r="165" spans="1:14" x14ac:dyDescent="0.25">
      <c r="A165" s="21" t="s">
        <v>243</v>
      </c>
      <c r="B165" s="27" t="s">
        <v>429</v>
      </c>
      <c r="C165" s="95">
        <v>7.75</v>
      </c>
      <c r="D165" s="96">
        <v>3.2465753424657535</v>
      </c>
      <c r="E165" s="23">
        <v>0</v>
      </c>
      <c r="F165" s="20">
        <v>0</v>
      </c>
      <c r="G165" s="23">
        <v>0</v>
      </c>
      <c r="H165" s="20">
        <v>0</v>
      </c>
      <c r="I165" s="23">
        <v>1573.0399442034</v>
      </c>
      <c r="J165" s="20">
        <v>3.3387677317870101E-4</v>
      </c>
      <c r="K165" s="23">
        <v>0</v>
      </c>
      <c r="L165" s="20">
        <v>0</v>
      </c>
      <c r="M165" s="23">
        <v>1573.0399442034</v>
      </c>
      <c r="N165" s="20">
        <v>2.6706964636751088E-4</v>
      </c>
    </row>
    <row r="166" spans="1:14" x14ac:dyDescent="0.25">
      <c r="A166" s="16" t="s">
        <v>67</v>
      </c>
      <c r="B166" s="27"/>
      <c r="C166" s="95"/>
      <c r="D166" s="96"/>
      <c r="E166" s="22">
        <v>0</v>
      </c>
      <c r="F166" s="17">
        <v>0</v>
      </c>
      <c r="G166" s="22">
        <v>2965.5917400368999</v>
      </c>
      <c r="H166" s="17">
        <v>9.7611895981057437E-3</v>
      </c>
      <c r="I166" s="22">
        <v>24376.663073445103</v>
      </c>
      <c r="J166" s="17">
        <v>5.173931938484754E-3</v>
      </c>
      <c r="K166" s="22">
        <v>1575.9255550152002</v>
      </c>
      <c r="L166" s="17">
        <v>1.8431814550656019E-3</v>
      </c>
      <c r="M166" s="22">
        <v>28918.180368497204</v>
      </c>
      <c r="N166" s="17">
        <v>4.909708893957883E-3</v>
      </c>
    </row>
    <row r="167" spans="1:14" x14ac:dyDescent="0.25">
      <c r="A167" s="18" t="s">
        <v>244</v>
      </c>
      <c r="B167" s="27" t="s">
        <v>429</v>
      </c>
      <c r="C167" s="95">
        <v>7.65625</v>
      </c>
      <c r="D167" s="96">
        <v>12.035616438356165</v>
      </c>
      <c r="E167" s="22">
        <v>0</v>
      </c>
      <c r="F167" s="17">
        <v>0</v>
      </c>
      <c r="G167" s="22">
        <v>473.48623940850001</v>
      </c>
      <c r="H167" s="17">
        <v>1.5584710776483848E-3</v>
      </c>
      <c r="I167" s="22">
        <v>5944.8827836844994</v>
      </c>
      <c r="J167" s="17">
        <v>1.2617977617519066E-3</v>
      </c>
      <c r="K167" s="22">
        <v>420.87665725200003</v>
      </c>
      <c r="L167" s="17">
        <v>4.9225171014464933E-4</v>
      </c>
      <c r="M167" s="22">
        <v>6839.2456803449995</v>
      </c>
      <c r="N167" s="17">
        <v>1.1611624561735129E-3</v>
      </c>
    </row>
    <row r="168" spans="1:14" x14ac:dyDescent="0.25">
      <c r="A168" s="19" t="s">
        <v>245</v>
      </c>
      <c r="B168" s="27" t="s">
        <v>431</v>
      </c>
      <c r="C168" s="95">
        <v>5.875</v>
      </c>
      <c r="D168" s="96">
        <v>7.0383561643835613</v>
      </c>
      <c r="E168" s="23">
        <v>0</v>
      </c>
      <c r="F168" s="20">
        <v>0</v>
      </c>
      <c r="G168" s="23">
        <v>2492.1055006284</v>
      </c>
      <c r="H168" s="20">
        <v>8.202718520457359E-3</v>
      </c>
      <c r="I168" s="23">
        <v>18431.780289760602</v>
      </c>
      <c r="J168" s="20">
        <v>3.9121341767328474E-3</v>
      </c>
      <c r="K168" s="23">
        <v>1155.0488977632001</v>
      </c>
      <c r="L168" s="20">
        <v>1.3509297449209525E-3</v>
      </c>
      <c r="M168" s="23">
        <v>22078.934688152203</v>
      </c>
      <c r="N168" s="20">
        <v>3.7485464377843697E-3</v>
      </c>
    </row>
    <row r="169" spans="1:14" x14ac:dyDescent="0.25">
      <c r="A169" s="21" t="s">
        <v>333</v>
      </c>
      <c r="B169" s="27"/>
      <c r="C169" s="95"/>
      <c r="D169" s="96"/>
      <c r="E169" s="23">
        <v>0</v>
      </c>
      <c r="F169" s="20">
        <v>0</v>
      </c>
      <c r="G169" s="23">
        <v>5875.5624866768003</v>
      </c>
      <c r="H169" s="20">
        <v>1.9339303739514827E-2</v>
      </c>
      <c r="I169" s="23">
        <v>31318.7503526728</v>
      </c>
      <c r="J169" s="20">
        <v>6.6473857490217808E-3</v>
      </c>
      <c r="K169" s="23">
        <v>2231.5941800808</v>
      </c>
      <c r="L169" s="20">
        <v>2.6100427110071103E-3</v>
      </c>
      <c r="M169" s="23">
        <v>39425.9070194304</v>
      </c>
      <c r="N169" s="20">
        <v>6.6937035414760858E-3</v>
      </c>
    </row>
    <row r="170" spans="1:14" x14ac:dyDescent="0.25">
      <c r="A170" s="21" t="s">
        <v>335</v>
      </c>
      <c r="B170" s="27" t="s">
        <v>429</v>
      </c>
      <c r="C170" s="95">
        <v>6.59375</v>
      </c>
      <c r="D170" s="96">
        <v>19.671232876712327</v>
      </c>
      <c r="E170" s="23">
        <v>0</v>
      </c>
      <c r="F170" s="20">
        <v>0</v>
      </c>
      <c r="G170" s="23">
        <v>5875.5624866768003</v>
      </c>
      <c r="H170" s="20">
        <v>1.9339303739514827E-2</v>
      </c>
      <c r="I170" s="23">
        <v>31318.7503526728</v>
      </c>
      <c r="J170" s="20">
        <v>6.6473857490217808E-3</v>
      </c>
      <c r="K170" s="23">
        <v>2231.5941800808</v>
      </c>
      <c r="L170" s="20">
        <v>2.6100427110071103E-3</v>
      </c>
      <c r="M170" s="23">
        <v>39425.9070194304</v>
      </c>
      <c r="N170" s="20">
        <v>6.6937035414760858E-3</v>
      </c>
    </row>
    <row r="171" spans="1:14" x14ac:dyDescent="0.25">
      <c r="A171" s="19" t="s">
        <v>156</v>
      </c>
      <c r="B171" s="27"/>
      <c r="C171" s="95"/>
      <c r="D171" s="96"/>
      <c r="E171" s="23">
        <v>0</v>
      </c>
      <c r="F171" s="20">
        <v>0</v>
      </c>
      <c r="G171" s="23">
        <v>31536.539462619599</v>
      </c>
      <c r="H171" s="20">
        <v>0.10380192823134295</v>
      </c>
      <c r="I171" s="23">
        <v>256294.08261388069</v>
      </c>
      <c r="J171" s="20">
        <v>5.4398263440952575E-2</v>
      </c>
      <c r="K171" s="23">
        <v>13844.550967193101</v>
      </c>
      <c r="L171" s="20">
        <v>1.6192401674833389E-2</v>
      </c>
      <c r="M171" s="23">
        <v>301675.17304369347</v>
      </c>
      <c r="N171" s="20">
        <v>5.1218204648603056E-2</v>
      </c>
    </row>
    <row r="172" spans="1:14" x14ac:dyDescent="0.25">
      <c r="A172" s="21" t="s">
        <v>157</v>
      </c>
      <c r="B172" s="27"/>
      <c r="C172" s="95"/>
      <c r="D172" s="96"/>
      <c r="E172" s="23">
        <v>0</v>
      </c>
      <c r="F172" s="20">
        <v>0</v>
      </c>
      <c r="G172" s="23">
        <v>26795.759129102498</v>
      </c>
      <c r="H172" s="20">
        <v>8.8197738668198425E-2</v>
      </c>
      <c r="I172" s="23">
        <v>235403.0971003476</v>
      </c>
      <c r="J172" s="20">
        <v>4.9964164448435502E-2</v>
      </c>
      <c r="K172" s="23">
        <v>12225.963438733301</v>
      </c>
      <c r="L172" s="20">
        <v>1.4299323346124647E-2</v>
      </c>
      <c r="M172" s="23">
        <v>274424.81966818339</v>
      </c>
      <c r="N172" s="20">
        <v>4.6591658281357001E-2</v>
      </c>
    </row>
    <row r="173" spans="1:14" x14ac:dyDescent="0.25">
      <c r="A173" s="19" t="s">
        <v>76</v>
      </c>
      <c r="B173" s="27"/>
      <c r="C173" s="95"/>
      <c r="D173" s="96"/>
      <c r="E173" s="23">
        <v>0</v>
      </c>
      <c r="F173" s="20">
        <v>0</v>
      </c>
      <c r="G173" s="23">
        <v>0</v>
      </c>
      <c r="H173" s="20">
        <v>0</v>
      </c>
      <c r="I173" s="23">
        <v>13530.438096347199</v>
      </c>
      <c r="J173" s="20">
        <v>2.8718272717418287E-3</v>
      </c>
      <c r="K173" s="23">
        <v>0</v>
      </c>
      <c r="L173" s="20">
        <v>0</v>
      </c>
      <c r="M173" s="23">
        <v>13530.438096347199</v>
      </c>
      <c r="N173" s="20">
        <v>2.2971885303388687E-3</v>
      </c>
    </row>
    <row r="174" spans="1:14" x14ac:dyDescent="0.25">
      <c r="A174" s="21" t="s">
        <v>246</v>
      </c>
      <c r="B174" s="27" t="s">
        <v>431</v>
      </c>
      <c r="C174" s="95">
        <v>4.375</v>
      </c>
      <c r="D174" s="96">
        <v>5.2657534246575342</v>
      </c>
      <c r="E174" s="23">
        <v>0</v>
      </c>
      <c r="F174" s="20">
        <v>0</v>
      </c>
      <c r="G174" s="23">
        <v>0</v>
      </c>
      <c r="H174" s="20">
        <v>0</v>
      </c>
      <c r="I174" s="23">
        <v>13530.438096347199</v>
      </c>
      <c r="J174" s="20">
        <v>2.8718272717418287E-3</v>
      </c>
      <c r="K174" s="23">
        <v>0</v>
      </c>
      <c r="L174" s="20">
        <v>0</v>
      </c>
      <c r="M174" s="23">
        <v>13530.438096347199</v>
      </c>
      <c r="N174" s="20">
        <v>2.2971885303388687E-3</v>
      </c>
    </row>
    <row r="175" spans="1:14" x14ac:dyDescent="0.25">
      <c r="A175" s="21" t="s">
        <v>77</v>
      </c>
      <c r="B175" s="27"/>
      <c r="C175" s="95"/>
      <c r="D175" s="96"/>
      <c r="E175" s="23">
        <v>0</v>
      </c>
      <c r="F175" s="20">
        <v>0</v>
      </c>
      <c r="G175" s="23">
        <v>4891.5470758781994</v>
      </c>
      <c r="H175" s="20">
        <v>1.6100435468272764E-2</v>
      </c>
      <c r="I175" s="23">
        <v>29270.518202579799</v>
      </c>
      <c r="J175" s="20">
        <v>6.2126497186279469E-3</v>
      </c>
      <c r="K175" s="23">
        <v>2073.5302078305003</v>
      </c>
      <c r="L175" s="20">
        <v>2.4251732027752025E-3</v>
      </c>
      <c r="M175" s="23">
        <v>36235.595486288497</v>
      </c>
      <c r="N175" s="20">
        <v>6.1520546303355126E-3</v>
      </c>
    </row>
    <row r="176" spans="1:14" x14ac:dyDescent="0.25">
      <c r="A176" s="16" t="s">
        <v>247</v>
      </c>
      <c r="B176" s="27" t="s">
        <v>429</v>
      </c>
      <c r="C176" s="95">
        <v>7.4375</v>
      </c>
      <c r="D176" s="96">
        <v>2.515068493150685</v>
      </c>
      <c r="E176" s="22">
        <v>0</v>
      </c>
      <c r="F176" s="17">
        <v>0</v>
      </c>
      <c r="G176" s="22">
        <v>5.6062219714000001</v>
      </c>
      <c r="H176" s="17">
        <v>1.8452774484467863E-5</v>
      </c>
      <c r="I176" s="22">
        <v>28.031109857000001</v>
      </c>
      <c r="J176" s="17">
        <v>5.9495860497123482E-6</v>
      </c>
      <c r="K176" s="22">
        <v>0</v>
      </c>
      <c r="L176" s="17">
        <v>0</v>
      </c>
      <c r="M176" s="22">
        <v>33.637331828400001</v>
      </c>
      <c r="N176" s="17">
        <v>5.7109232027205319E-6</v>
      </c>
    </row>
    <row r="177" spans="1:14" x14ac:dyDescent="0.25">
      <c r="A177" s="18" t="s">
        <v>248</v>
      </c>
      <c r="B177" s="27" t="s">
        <v>429</v>
      </c>
      <c r="C177" s="95">
        <v>6.28125</v>
      </c>
      <c r="D177" s="96">
        <v>4.2</v>
      </c>
      <c r="E177" s="22">
        <v>0</v>
      </c>
      <c r="F177" s="17">
        <v>0</v>
      </c>
      <c r="G177" s="22">
        <v>0</v>
      </c>
      <c r="H177" s="17">
        <v>0</v>
      </c>
      <c r="I177" s="22">
        <v>584.84804778850003</v>
      </c>
      <c r="J177" s="17">
        <v>1.2413364308709401E-4</v>
      </c>
      <c r="K177" s="22">
        <v>163.97608816499999</v>
      </c>
      <c r="L177" s="17">
        <v>1.9178423994591225E-4</v>
      </c>
      <c r="M177" s="22">
        <v>748.82413595349999</v>
      </c>
      <c r="N177" s="17">
        <v>1.2713484989208826E-4</v>
      </c>
    </row>
    <row r="178" spans="1:14" x14ac:dyDescent="0.25">
      <c r="A178" s="19" t="s">
        <v>249</v>
      </c>
      <c r="B178" s="27" t="s">
        <v>429</v>
      </c>
      <c r="C178" s="95">
        <v>5.5625</v>
      </c>
      <c r="D178" s="96">
        <v>4.5616438356164384</v>
      </c>
      <c r="E178" s="23">
        <v>0</v>
      </c>
      <c r="F178" s="20">
        <v>0</v>
      </c>
      <c r="G178" s="23">
        <v>421.11865869600001</v>
      </c>
      <c r="H178" s="20">
        <v>1.3861041677909755E-3</v>
      </c>
      <c r="I178" s="23">
        <v>0</v>
      </c>
      <c r="J178" s="20">
        <v>0</v>
      </c>
      <c r="K178" s="23">
        <v>0</v>
      </c>
      <c r="L178" s="20">
        <v>0</v>
      </c>
      <c r="M178" s="23">
        <v>421.11865869600001</v>
      </c>
      <c r="N178" s="20">
        <v>7.1497237988864899E-5</v>
      </c>
    </row>
    <row r="179" spans="1:14" x14ac:dyDescent="0.25">
      <c r="A179" s="21" t="s">
        <v>250</v>
      </c>
      <c r="B179" s="27" t="s">
        <v>429</v>
      </c>
      <c r="C179" s="95">
        <v>5.125</v>
      </c>
      <c r="D179" s="96">
        <v>14.994520547945205</v>
      </c>
      <c r="E179" s="23">
        <v>0</v>
      </c>
      <c r="F179" s="20">
        <v>0</v>
      </c>
      <c r="G179" s="23">
        <v>178.94329977859999</v>
      </c>
      <c r="H179" s="20">
        <v>5.88988515468368E-4</v>
      </c>
      <c r="I179" s="23">
        <v>282.54205228200004</v>
      </c>
      <c r="J179" s="20">
        <v>5.996937906810346E-5</v>
      </c>
      <c r="K179" s="23">
        <v>0</v>
      </c>
      <c r="L179" s="20">
        <v>0</v>
      </c>
      <c r="M179" s="23">
        <v>461.48535206060001</v>
      </c>
      <c r="N179" s="20">
        <v>7.8350667592884843E-5</v>
      </c>
    </row>
    <row r="180" spans="1:14" x14ac:dyDescent="0.25">
      <c r="A180" s="19" t="s">
        <v>251</v>
      </c>
      <c r="B180" s="27" t="s">
        <v>429</v>
      </c>
      <c r="C180" s="95">
        <v>6.78125</v>
      </c>
      <c r="D180" s="96">
        <v>3.1945205479452055</v>
      </c>
      <c r="E180" s="23">
        <v>0</v>
      </c>
      <c r="F180" s="20">
        <v>0</v>
      </c>
      <c r="G180" s="23">
        <v>32.995430761199998</v>
      </c>
      <c r="H180" s="20">
        <v>1.086038415817938E-4</v>
      </c>
      <c r="I180" s="23">
        <v>901.87510747279998</v>
      </c>
      <c r="J180" s="20">
        <v>1.9142244404079628E-4</v>
      </c>
      <c r="K180" s="23">
        <v>0</v>
      </c>
      <c r="L180" s="20">
        <v>0</v>
      </c>
      <c r="M180" s="23">
        <v>934.87053823399992</v>
      </c>
      <c r="N180" s="20">
        <v>1.5872168088649309E-4</v>
      </c>
    </row>
    <row r="181" spans="1:14" x14ac:dyDescent="0.25">
      <c r="A181" s="21" t="s">
        <v>252</v>
      </c>
      <c r="B181" s="27" t="s">
        <v>429</v>
      </c>
      <c r="C181" s="95">
        <v>6.34375</v>
      </c>
      <c r="D181" s="96">
        <v>5.3643835616438356</v>
      </c>
      <c r="E181" s="23">
        <v>0</v>
      </c>
      <c r="F181" s="20">
        <v>0</v>
      </c>
      <c r="G181" s="23">
        <v>65.096717286000001</v>
      </c>
      <c r="H181" s="20">
        <v>2.1426462417750976E-4</v>
      </c>
      <c r="I181" s="23">
        <v>1019.848570814</v>
      </c>
      <c r="J181" s="20">
        <v>2.164622400143323E-4</v>
      </c>
      <c r="K181" s="23">
        <v>0</v>
      </c>
      <c r="L181" s="20">
        <v>0</v>
      </c>
      <c r="M181" s="23">
        <v>1084.9452881</v>
      </c>
      <c r="N181" s="20">
        <v>1.8420126932485427E-4</v>
      </c>
    </row>
    <row r="182" spans="1:14" x14ac:dyDescent="0.25">
      <c r="A182" s="21" t="s">
        <v>253</v>
      </c>
      <c r="B182" s="27" t="s">
        <v>429</v>
      </c>
      <c r="C182" s="95">
        <v>6</v>
      </c>
      <c r="D182" s="96">
        <v>6.7013698630136984</v>
      </c>
      <c r="E182" s="23">
        <v>0</v>
      </c>
      <c r="F182" s="20">
        <v>0</v>
      </c>
      <c r="G182" s="23">
        <v>1994.9527045679999</v>
      </c>
      <c r="H182" s="20">
        <v>6.5663494154120433E-3</v>
      </c>
      <c r="I182" s="23">
        <v>10783.5281328</v>
      </c>
      <c r="J182" s="20">
        <v>2.2887972996033885E-3</v>
      </c>
      <c r="K182" s="23">
        <v>970.51753195200001</v>
      </c>
      <c r="L182" s="20">
        <v>1.1351043271156996E-3</v>
      </c>
      <c r="M182" s="23">
        <v>13748.998369320001</v>
      </c>
      <c r="N182" s="20">
        <v>2.3342955440723259E-3</v>
      </c>
    </row>
    <row r="183" spans="1:14" x14ac:dyDescent="0.25">
      <c r="A183" s="21" t="s">
        <v>357</v>
      </c>
      <c r="B183" s="27" t="s">
        <v>429</v>
      </c>
      <c r="C183" s="95">
        <v>5.71875</v>
      </c>
      <c r="D183" s="96">
        <v>7.7890410958904113</v>
      </c>
      <c r="E183" s="23">
        <v>0</v>
      </c>
      <c r="F183" s="20">
        <v>0</v>
      </c>
      <c r="G183" s="23">
        <v>2192.834042817</v>
      </c>
      <c r="H183" s="20">
        <v>7.2176721293576076E-3</v>
      </c>
      <c r="I183" s="23">
        <v>15669.845181565501</v>
      </c>
      <c r="J183" s="20">
        <v>3.3259151267645204E-3</v>
      </c>
      <c r="K183" s="23">
        <v>939.03658771350001</v>
      </c>
      <c r="L183" s="20">
        <v>1.0982846357135902E-3</v>
      </c>
      <c r="M183" s="23">
        <v>18801.715812096001</v>
      </c>
      <c r="N183" s="20">
        <v>3.1921424573752816E-3</v>
      </c>
    </row>
    <row r="184" spans="1:14" x14ac:dyDescent="0.25">
      <c r="A184" s="21" t="s">
        <v>78</v>
      </c>
      <c r="B184" s="27"/>
      <c r="C184" s="95"/>
      <c r="D184" s="96"/>
      <c r="E184" s="23">
        <v>0</v>
      </c>
      <c r="F184" s="20">
        <v>0</v>
      </c>
      <c r="G184" s="23">
        <v>0</v>
      </c>
      <c r="H184" s="20">
        <v>0</v>
      </c>
      <c r="I184" s="23">
        <v>1561.9625938200002</v>
      </c>
      <c r="J184" s="20">
        <v>3.3152561228478466E-4</v>
      </c>
      <c r="K184" s="23">
        <v>0</v>
      </c>
      <c r="L184" s="20">
        <v>0</v>
      </c>
      <c r="M184" s="23">
        <v>1561.9625938200002</v>
      </c>
      <c r="N184" s="20">
        <v>2.6518894139209988E-4</v>
      </c>
    </row>
    <row r="185" spans="1:14" x14ac:dyDescent="0.25">
      <c r="A185" s="21" t="s">
        <v>254</v>
      </c>
      <c r="B185" s="27" t="s">
        <v>429</v>
      </c>
      <c r="C185" s="95">
        <v>6.28125</v>
      </c>
      <c r="D185" s="96">
        <v>1.4191780821917808</v>
      </c>
      <c r="E185" s="23">
        <v>0</v>
      </c>
      <c r="F185" s="20">
        <v>0</v>
      </c>
      <c r="G185" s="23">
        <v>0</v>
      </c>
      <c r="H185" s="20">
        <v>0</v>
      </c>
      <c r="I185" s="23">
        <v>1561.9625938200002</v>
      </c>
      <c r="J185" s="20">
        <v>3.3152561228478466E-4</v>
      </c>
      <c r="K185" s="23">
        <v>0</v>
      </c>
      <c r="L185" s="20">
        <v>0</v>
      </c>
      <c r="M185" s="23">
        <v>1561.9625938200002</v>
      </c>
      <c r="N185" s="20">
        <v>2.6518894139209988E-4</v>
      </c>
    </row>
    <row r="186" spans="1:14" x14ac:dyDescent="0.25">
      <c r="A186" s="21" t="s">
        <v>79</v>
      </c>
      <c r="B186" s="27"/>
      <c r="C186" s="95"/>
      <c r="D186" s="96"/>
      <c r="E186" s="23">
        <v>0</v>
      </c>
      <c r="F186" s="20">
        <v>0</v>
      </c>
      <c r="G186" s="23">
        <v>3836.8263033971998</v>
      </c>
      <c r="H186" s="20">
        <v>1.262884182500227E-2</v>
      </c>
      <c r="I186" s="23">
        <v>51583.179135521204</v>
      </c>
      <c r="J186" s="20">
        <v>1.0948498455828017E-2</v>
      </c>
      <c r="K186" s="23">
        <v>205.3598587578</v>
      </c>
      <c r="L186" s="20">
        <v>2.4018614462636683E-4</v>
      </c>
      <c r="M186" s="23">
        <v>55625.365297676202</v>
      </c>
      <c r="N186" s="20">
        <v>9.4440364937058967E-3</v>
      </c>
    </row>
    <row r="187" spans="1:14" x14ac:dyDescent="0.25">
      <c r="A187" s="21" t="s">
        <v>255</v>
      </c>
      <c r="B187" s="27" t="s">
        <v>431</v>
      </c>
      <c r="C187" s="95">
        <v>6.5</v>
      </c>
      <c r="D187" s="96">
        <v>7.8438356164383558</v>
      </c>
      <c r="E187" s="23">
        <v>0</v>
      </c>
      <c r="F187" s="20">
        <v>0</v>
      </c>
      <c r="G187" s="23">
        <v>429.38879558460002</v>
      </c>
      <c r="H187" s="20">
        <v>1.4133251682685762E-3</v>
      </c>
      <c r="I187" s="23">
        <v>7243.6022907322003</v>
      </c>
      <c r="J187" s="20">
        <v>1.5374501886817925E-3</v>
      </c>
      <c r="K187" s="23">
        <v>205.3598587578</v>
      </c>
      <c r="L187" s="20">
        <v>2.4018614462636683E-4</v>
      </c>
      <c r="M187" s="23">
        <v>7878.3509450746005</v>
      </c>
      <c r="N187" s="20">
        <v>1.3375810376676327E-3</v>
      </c>
    </row>
    <row r="188" spans="1:14" x14ac:dyDescent="0.25">
      <c r="A188" s="19" t="s">
        <v>256</v>
      </c>
      <c r="B188" s="27" t="s">
        <v>429</v>
      </c>
      <c r="C188" s="95">
        <v>7.125</v>
      </c>
      <c r="D188" s="96">
        <v>8.3972602739726021</v>
      </c>
      <c r="E188" s="23">
        <v>0</v>
      </c>
      <c r="F188" s="20">
        <v>0</v>
      </c>
      <c r="G188" s="23">
        <v>3407.4375078126</v>
      </c>
      <c r="H188" s="20">
        <v>1.1215516656733693E-2</v>
      </c>
      <c r="I188" s="23">
        <v>44339.576844789</v>
      </c>
      <c r="J188" s="20">
        <v>9.4110482671462235E-3</v>
      </c>
      <c r="K188" s="23">
        <v>0</v>
      </c>
      <c r="L188" s="20">
        <v>0</v>
      </c>
      <c r="M188" s="23">
        <v>47747.014352601604</v>
      </c>
      <c r="N188" s="20">
        <v>8.1064554560382647E-3</v>
      </c>
    </row>
    <row r="189" spans="1:14" x14ac:dyDescent="0.25">
      <c r="A189" s="21" t="s">
        <v>86</v>
      </c>
      <c r="B189" s="27"/>
      <c r="C189" s="95"/>
      <c r="D189" s="96"/>
      <c r="E189" s="23">
        <v>0</v>
      </c>
      <c r="F189" s="20">
        <v>0</v>
      </c>
      <c r="G189" s="23">
        <v>760.77447868859997</v>
      </c>
      <c r="H189" s="20">
        <v>2.5040749296756141E-3</v>
      </c>
      <c r="I189" s="23">
        <v>5936.6810668719991</v>
      </c>
      <c r="J189" s="20">
        <v>1.2600569523376422E-3</v>
      </c>
      <c r="K189" s="23">
        <v>0</v>
      </c>
      <c r="L189" s="20">
        <v>0</v>
      </c>
      <c r="M189" s="23">
        <v>6697.4555455605996</v>
      </c>
      <c r="N189" s="20">
        <v>1.137089424020189E-3</v>
      </c>
    </row>
    <row r="190" spans="1:14" x14ac:dyDescent="0.25">
      <c r="A190" s="19" t="s">
        <v>257</v>
      </c>
      <c r="B190" s="27" t="s">
        <v>429</v>
      </c>
      <c r="C190" s="95">
        <v>7.09375</v>
      </c>
      <c r="D190" s="96">
        <v>3.7369863013698632</v>
      </c>
      <c r="E190" s="23">
        <v>0</v>
      </c>
      <c r="F190" s="20">
        <v>0</v>
      </c>
      <c r="G190" s="23">
        <v>221.592335464</v>
      </c>
      <c r="H190" s="20">
        <v>7.2936701662253806E-4</v>
      </c>
      <c r="I190" s="23">
        <v>332.38850319599999</v>
      </c>
      <c r="J190" s="20">
        <v>7.0549258013265746E-5</v>
      </c>
      <c r="K190" s="23">
        <v>0</v>
      </c>
      <c r="L190" s="20">
        <v>0</v>
      </c>
      <c r="M190" s="23">
        <v>553.98083866000002</v>
      </c>
      <c r="N190" s="20">
        <v>9.4054488076097216E-5</v>
      </c>
    </row>
    <row r="191" spans="1:14" x14ac:dyDescent="0.25">
      <c r="A191" s="21" t="s">
        <v>258</v>
      </c>
      <c r="B191" s="27" t="s">
        <v>429</v>
      </c>
      <c r="C191" s="95">
        <v>6.34375</v>
      </c>
      <c r="D191" s="96">
        <v>1.021917808219178</v>
      </c>
      <c r="E191" s="23">
        <v>0</v>
      </c>
      <c r="F191" s="20">
        <v>0</v>
      </c>
      <c r="G191" s="23">
        <v>142.94819987099999</v>
      </c>
      <c r="H191" s="20">
        <v>4.7051131914448347E-4</v>
      </c>
      <c r="I191" s="23">
        <v>0</v>
      </c>
      <c r="J191" s="20">
        <v>0</v>
      </c>
      <c r="K191" s="23">
        <v>0</v>
      </c>
      <c r="L191" s="20">
        <v>0</v>
      </c>
      <c r="M191" s="23">
        <v>142.94819987099999</v>
      </c>
      <c r="N191" s="20">
        <v>2.4269647652052113E-5</v>
      </c>
    </row>
    <row r="192" spans="1:14" x14ac:dyDescent="0.25">
      <c r="A192" s="21" t="s">
        <v>259</v>
      </c>
      <c r="B192" s="27" t="s">
        <v>429</v>
      </c>
      <c r="C192" s="95">
        <v>5.4375</v>
      </c>
      <c r="D192" s="96">
        <v>1.4273972602739726</v>
      </c>
      <c r="E192" s="23">
        <v>0</v>
      </c>
      <c r="F192" s="20">
        <v>0</v>
      </c>
      <c r="G192" s="23">
        <v>0</v>
      </c>
      <c r="H192" s="20">
        <v>0</v>
      </c>
      <c r="I192" s="23">
        <v>474.05811244</v>
      </c>
      <c r="J192" s="20">
        <v>1.0061854656895298E-4</v>
      </c>
      <c r="K192" s="23">
        <v>0</v>
      </c>
      <c r="L192" s="20">
        <v>0</v>
      </c>
      <c r="M192" s="23">
        <v>474.05811244</v>
      </c>
      <c r="N192" s="20">
        <v>8.0485262255126699E-5</v>
      </c>
    </row>
    <row r="193" spans="1:14" x14ac:dyDescent="0.25">
      <c r="A193" s="19" t="s">
        <v>260</v>
      </c>
      <c r="B193" s="27" t="s">
        <v>429</v>
      </c>
      <c r="C193" s="95">
        <v>7.40625</v>
      </c>
      <c r="D193" s="96">
        <v>4.0356164383561648</v>
      </c>
      <c r="E193" s="23">
        <v>0</v>
      </c>
      <c r="F193" s="20">
        <v>0</v>
      </c>
      <c r="G193" s="23">
        <v>0</v>
      </c>
      <c r="H193" s="20">
        <v>0</v>
      </c>
      <c r="I193" s="23">
        <v>532.36985397599994</v>
      </c>
      <c r="J193" s="20">
        <v>1.1299517830943261E-4</v>
      </c>
      <c r="K193" s="23">
        <v>0</v>
      </c>
      <c r="L193" s="20">
        <v>0</v>
      </c>
      <c r="M193" s="23">
        <v>532.36985397599994</v>
      </c>
      <c r="N193" s="20">
        <v>9.0385389870118485E-5</v>
      </c>
    </row>
    <row r="194" spans="1:14" x14ac:dyDescent="0.25">
      <c r="A194" s="21" t="s">
        <v>261</v>
      </c>
      <c r="B194" s="27" t="s">
        <v>429</v>
      </c>
      <c r="C194" s="95">
        <v>6.875</v>
      </c>
      <c r="D194" s="96">
        <v>11.64931506849315</v>
      </c>
      <c r="E194" s="23">
        <v>0</v>
      </c>
      <c r="F194" s="20">
        <v>0</v>
      </c>
      <c r="G194" s="23">
        <v>56.191376890000001</v>
      </c>
      <c r="H194" s="20">
        <v>1.8495286326737702E-4</v>
      </c>
      <c r="I194" s="23">
        <v>674.29652268000007</v>
      </c>
      <c r="J194" s="20">
        <v>1.4311902757944639E-4</v>
      </c>
      <c r="K194" s="23">
        <v>0</v>
      </c>
      <c r="L194" s="20">
        <v>0</v>
      </c>
      <c r="M194" s="23">
        <v>730.48789957000008</v>
      </c>
      <c r="N194" s="20">
        <v>1.2402173621388964E-4</v>
      </c>
    </row>
    <row r="195" spans="1:14" x14ac:dyDescent="0.25">
      <c r="A195" s="19" t="s">
        <v>262</v>
      </c>
      <c r="B195" s="27" t="s">
        <v>429</v>
      </c>
      <c r="C195" s="95">
        <v>8.75</v>
      </c>
      <c r="D195" s="96">
        <v>8.5945205479452049</v>
      </c>
      <c r="E195" s="23">
        <v>0</v>
      </c>
      <c r="F195" s="20">
        <v>0</v>
      </c>
      <c r="G195" s="23">
        <v>340.0425664636</v>
      </c>
      <c r="H195" s="20">
        <v>1.1192437306412153E-3</v>
      </c>
      <c r="I195" s="23">
        <v>3923.5680745799996</v>
      </c>
      <c r="J195" s="20">
        <v>8.3277494186654471E-4</v>
      </c>
      <c r="K195" s="23">
        <v>0</v>
      </c>
      <c r="L195" s="20">
        <v>0</v>
      </c>
      <c r="M195" s="23">
        <v>4263.6106410435996</v>
      </c>
      <c r="N195" s="20">
        <v>7.238728999529047E-4</v>
      </c>
    </row>
    <row r="196" spans="1:14" x14ac:dyDescent="0.25">
      <c r="A196" s="21" t="s">
        <v>97</v>
      </c>
      <c r="B196" s="27"/>
      <c r="C196" s="95"/>
      <c r="D196" s="96"/>
      <c r="E196" s="23">
        <v>0</v>
      </c>
      <c r="F196" s="20">
        <v>0</v>
      </c>
      <c r="G196" s="23">
        <v>8029.3461571875005</v>
      </c>
      <c r="H196" s="20">
        <v>2.6428442300744252E-2</v>
      </c>
      <c r="I196" s="23">
        <v>58165.291561125006</v>
      </c>
      <c r="J196" s="20">
        <v>1.2345547822220884E-2</v>
      </c>
      <c r="K196" s="23">
        <v>4920.5892883125007</v>
      </c>
      <c r="L196" s="20">
        <v>5.7550554309810471E-3</v>
      </c>
      <c r="M196" s="23">
        <v>71115.227006625006</v>
      </c>
      <c r="N196" s="20">
        <v>1.2073894625493865E-2</v>
      </c>
    </row>
    <row r="197" spans="1:14" x14ac:dyDescent="0.25">
      <c r="A197" s="21" t="s">
        <v>263</v>
      </c>
      <c r="B197" s="27" t="s">
        <v>431</v>
      </c>
      <c r="C197" s="95">
        <v>5.625</v>
      </c>
      <c r="D197" s="96">
        <v>9.2438356164383571</v>
      </c>
      <c r="E197" s="23">
        <v>0</v>
      </c>
      <c r="F197" s="20">
        <v>0</v>
      </c>
      <c r="G197" s="23">
        <v>8029.3461571875005</v>
      </c>
      <c r="H197" s="20">
        <v>2.6428442300744252E-2</v>
      </c>
      <c r="I197" s="23">
        <v>58165.291561125006</v>
      </c>
      <c r="J197" s="20">
        <v>1.2345547822220884E-2</v>
      </c>
      <c r="K197" s="23">
        <v>4920.5892883125007</v>
      </c>
      <c r="L197" s="20">
        <v>5.7550554309810471E-3</v>
      </c>
      <c r="M197" s="23">
        <v>71115.227006625006</v>
      </c>
      <c r="N197" s="20">
        <v>1.2073894625493865E-2</v>
      </c>
    </row>
    <row r="198" spans="1:14" x14ac:dyDescent="0.25">
      <c r="A198" s="21" t="s">
        <v>332</v>
      </c>
      <c r="B198" s="27"/>
      <c r="C198" s="95"/>
      <c r="D198" s="96"/>
      <c r="E198" s="23">
        <v>0</v>
      </c>
      <c r="F198" s="20">
        <v>0</v>
      </c>
      <c r="G198" s="23">
        <v>9277.2651139510017</v>
      </c>
      <c r="H198" s="20">
        <v>3.0535944144503533E-2</v>
      </c>
      <c r="I198" s="23">
        <v>75355.02644408241</v>
      </c>
      <c r="J198" s="20">
        <v>1.5994058615394401E-2</v>
      </c>
      <c r="K198" s="23">
        <v>5026.4840838324999</v>
      </c>
      <c r="L198" s="20">
        <v>5.8789085677420309E-3</v>
      </c>
      <c r="M198" s="23">
        <v>89658.775641865912</v>
      </c>
      <c r="N198" s="20">
        <v>1.522220563607057E-2</v>
      </c>
    </row>
    <row r="199" spans="1:14" x14ac:dyDescent="0.25">
      <c r="A199" s="21" t="s">
        <v>329</v>
      </c>
      <c r="B199" s="27" t="s">
        <v>431</v>
      </c>
      <c r="C199" s="95">
        <v>4.125</v>
      </c>
      <c r="D199" s="96">
        <v>9.5452054794520542</v>
      </c>
      <c r="E199" s="23">
        <v>0</v>
      </c>
      <c r="F199" s="20">
        <v>0</v>
      </c>
      <c r="G199" s="23">
        <v>4227.4746624175004</v>
      </c>
      <c r="H199" s="20">
        <v>1.391465357282518E-2</v>
      </c>
      <c r="I199" s="23">
        <v>54404.347001726703</v>
      </c>
      <c r="J199" s="20">
        <v>1.1547289622724373E-2</v>
      </c>
      <c r="K199" s="23">
        <v>1625.9517932374999</v>
      </c>
      <c r="L199" s="20">
        <v>1.9016914743140349E-3</v>
      </c>
      <c r="M199" s="23">
        <v>60257.773457381707</v>
      </c>
      <c r="N199" s="20">
        <v>1.0230523584260381E-2</v>
      </c>
    </row>
    <row r="200" spans="1:14" x14ac:dyDescent="0.25">
      <c r="A200" s="21" t="s">
        <v>358</v>
      </c>
      <c r="B200" s="27" t="s">
        <v>431</v>
      </c>
      <c r="C200" s="95">
        <v>4.875</v>
      </c>
      <c r="D200" s="96">
        <v>8.3150684931506849</v>
      </c>
      <c r="E200" s="23">
        <v>0</v>
      </c>
      <c r="F200" s="20">
        <v>0</v>
      </c>
      <c r="G200" s="23">
        <v>5049.7904515335003</v>
      </c>
      <c r="H200" s="20">
        <v>1.6621290571678347E-2</v>
      </c>
      <c r="I200" s="23">
        <v>20950.6794423557</v>
      </c>
      <c r="J200" s="20">
        <v>4.4467689926700263E-3</v>
      </c>
      <c r="K200" s="23">
        <v>3400.5322905950002</v>
      </c>
      <c r="L200" s="20">
        <v>3.9772170934279961E-3</v>
      </c>
      <c r="M200" s="23">
        <v>29401.002184484201</v>
      </c>
      <c r="N200" s="20">
        <v>4.991682051810188E-3</v>
      </c>
    </row>
    <row r="201" spans="1:14" x14ac:dyDescent="0.25">
      <c r="A201" s="21" t="s">
        <v>264</v>
      </c>
      <c r="B201" s="27" t="s">
        <v>428</v>
      </c>
      <c r="C201" s="95" t="s">
        <v>428</v>
      </c>
      <c r="D201" s="96" t="s">
        <v>428</v>
      </c>
      <c r="E201" s="23">
        <v>0</v>
      </c>
      <c r="F201" s="20">
        <v>0</v>
      </c>
      <c r="G201" s="23">
        <v>3613.2163211921002</v>
      </c>
      <c r="H201" s="20">
        <v>1.189283376196866E-2</v>
      </c>
      <c r="I201" s="23">
        <v>20073.910142283097</v>
      </c>
      <c r="J201" s="20">
        <v>4.2606752410084114E-3</v>
      </c>
      <c r="K201" s="23">
        <v>1618.5875284597998</v>
      </c>
      <c r="L201" s="20">
        <v>1.8930783287087409E-3</v>
      </c>
      <c r="M201" s="23">
        <v>25305.713991935001</v>
      </c>
      <c r="N201" s="20">
        <v>4.2963868220943086E-3</v>
      </c>
    </row>
    <row r="202" spans="1:14" x14ac:dyDescent="0.25">
      <c r="A202" s="21" t="s">
        <v>94</v>
      </c>
      <c r="B202" s="27"/>
      <c r="C202" s="95"/>
      <c r="D202" s="96"/>
      <c r="E202" s="23">
        <v>0</v>
      </c>
      <c r="F202" s="20">
        <v>0</v>
      </c>
      <c r="G202" s="23">
        <v>3613.2163211921002</v>
      </c>
      <c r="H202" s="20">
        <v>1.189283376196866E-2</v>
      </c>
      <c r="I202" s="23">
        <v>20073.910142283097</v>
      </c>
      <c r="J202" s="20">
        <v>4.2606752410084114E-3</v>
      </c>
      <c r="K202" s="23">
        <v>1618.5875284597998</v>
      </c>
      <c r="L202" s="20">
        <v>1.8930783287087409E-3</v>
      </c>
      <c r="M202" s="23">
        <v>25305.713991935001</v>
      </c>
      <c r="N202" s="20">
        <v>4.2963868220943086E-3</v>
      </c>
    </row>
    <row r="203" spans="1:14" x14ac:dyDescent="0.25">
      <c r="A203" s="21" t="s">
        <v>265</v>
      </c>
      <c r="B203" s="27" t="s">
        <v>429</v>
      </c>
      <c r="C203" s="95">
        <v>7.375</v>
      </c>
      <c r="D203" s="96">
        <v>0.14246575342465753</v>
      </c>
      <c r="E203" s="23">
        <v>0</v>
      </c>
      <c r="F203" s="20">
        <v>0</v>
      </c>
      <c r="G203" s="23">
        <v>25.8059693065</v>
      </c>
      <c r="H203" s="20">
        <v>8.4939864028792315E-5</v>
      </c>
      <c r="I203" s="23">
        <v>180.64178514549999</v>
      </c>
      <c r="J203" s="20">
        <v>3.8341109231121446E-5</v>
      </c>
      <c r="K203" s="23">
        <v>0</v>
      </c>
      <c r="L203" s="20">
        <v>0</v>
      </c>
      <c r="M203" s="23">
        <v>206.447754452</v>
      </c>
      <c r="N203" s="20">
        <v>3.5050558619338583E-5</v>
      </c>
    </row>
    <row r="204" spans="1:14" x14ac:dyDescent="0.25">
      <c r="A204" s="19" t="s">
        <v>266</v>
      </c>
      <c r="B204" s="27" t="s">
        <v>429</v>
      </c>
      <c r="C204" s="95">
        <v>6.65625</v>
      </c>
      <c r="D204" s="96">
        <v>5.3561643835616435</v>
      </c>
      <c r="E204" s="23">
        <v>0</v>
      </c>
      <c r="F204" s="20">
        <v>0</v>
      </c>
      <c r="G204" s="23">
        <v>1649.98082301</v>
      </c>
      <c r="H204" s="20">
        <v>5.4308809365778603E-3</v>
      </c>
      <c r="I204" s="23">
        <v>7699.9105073800001</v>
      </c>
      <c r="J204" s="20">
        <v>1.6343013306446539E-3</v>
      </c>
      <c r="K204" s="23">
        <v>659.99232920399993</v>
      </c>
      <c r="L204" s="20">
        <v>7.7191820248300434E-4</v>
      </c>
      <c r="M204" s="23">
        <v>10009.883659594001</v>
      </c>
      <c r="N204" s="20">
        <v>1.6994712047833564E-3</v>
      </c>
    </row>
    <row r="205" spans="1:14" x14ac:dyDescent="0.25">
      <c r="A205" s="21" t="s">
        <v>267</v>
      </c>
      <c r="B205" s="27" t="s">
        <v>429</v>
      </c>
      <c r="C205" s="95">
        <v>6.1875</v>
      </c>
      <c r="D205" s="96">
        <v>6.1808219178082195</v>
      </c>
      <c r="E205" s="23">
        <v>0</v>
      </c>
      <c r="F205" s="20">
        <v>0</v>
      </c>
      <c r="G205" s="23">
        <v>1280.521809567</v>
      </c>
      <c r="H205" s="20">
        <v>4.214813522355379E-3</v>
      </c>
      <c r="I205" s="23">
        <v>7705.0201191039996</v>
      </c>
      <c r="J205" s="20">
        <v>1.6353858426310733E-3</v>
      </c>
      <c r="K205" s="23">
        <v>864.62583722900001</v>
      </c>
      <c r="L205" s="20">
        <v>1.0112548170054208E-3</v>
      </c>
      <c r="M205" s="23">
        <v>9850.1677658999997</v>
      </c>
      <c r="N205" s="20">
        <v>1.6723547495367422E-3</v>
      </c>
    </row>
    <row r="206" spans="1:14" x14ac:dyDescent="0.25">
      <c r="A206" s="18" t="s">
        <v>323</v>
      </c>
      <c r="B206" s="27" t="s">
        <v>429</v>
      </c>
      <c r="C206" s="95">
        <v>5.5</v>
      </c>
      <c r="D206" s="96">
        <v>4.4520547945205475</v>
      </c>
      <c r="E206" s="22">
        <v>0</v>
      </c>
      <c r="F206" s="17">
        <v>0</v>
      </c>
      <c r="G206" s="22">
        <v>427.20483435419999</v>
      </c>
      <c r="H206" s="17">
        <v>1.4061367008348956E-3</v>
      </c>
      <c r="I206" s="22">
        <v>3177.9871823909998</v>
      </c>
      <c r="J206" s="17">
        <v>6.7452585013491584E-4</v>
      </c>
      <c r="K206" s="22">
        <v>0</v>
      </c>
      <c r="L206" s="17">
        <v>0</v>
      </c>
      <c r="M206" s="22">
        <v>3605.1920167451999</v>
      </c>
      <c r="N206" s="17">
        <v>6.1208703602673139E-4</v>
      </c>
    </row>
    <row r="207" spans="1:14" x14ac:dyDescent="0.25">
      <c r="A207" s="19" t="s">
        <v>346</v>
      </c>
      <c r="B207" s="27" t="s">
        <v>429</v>
      </c>
      <c r="C207" s="95">
        <v>5.46875</v>
      </c>
      <c r="D207" s="96">
        <v>6.7041095890410958</v>
      </c>
      <c r="E207" s="23">
        <v>0</v>
      </c>
      <c r="F207" s="20">
        <v>0</v>
      </c>
      <c r="G207" s="23">
        <v>229.70288495440002</v>
      </c>
      <c r="H207" s="20">
        <v>7.5606273817173202E-4</v>
      </c>
      <c r="I207" s="23">
        <v>1310.3505482626001</v>
      </c>
      <c r="J207" s="20">
        <v>2.781211083666473E-4</v>
      </c>
      <c r="K207" s="23">
        <v>93.969362026799999</v>
      </c>
      <c r="L207" s="20">
        <v>1.0990530922031591E-4</v>
      </c>
      <c r="M207" s="23">
        <v>1634.0227952437999</v>
      </c>
      <c r="N207" s="20">
        <v>2.7742327312813963E-4</v>
      </c>
    </row>
    <row r="208" spans="1:14" x14ac:dyDescent="0.25">
      <c r="A208" s="21"/>
      <c r="B208" s="27"/>
      <c r="C208" s="95"/>
      <c r="D208" s="96"/>
      <c r="E208" s="23">
        <v>0</v>
      </c>
      <c r="F208" s="20">
        <v>0</v>
      </c>
      <c r="G208" s="23">
        <v>1127.564012325</v>
      </c>
      <c r="H208" s="20">
        <v>3.7113558011758617E-3</v>
      </c>
      <c r="I208" s="23">
        <v>817.07537124999999</v>
      </c>
      <c r="J208" s="20">
        <v>1.7342375150866785E-4</v>
      </c>
      <c r="K208" s="23">
        <v>0</v>
      </c>
      <c r="L208" s="20">
        <v>0</v>
      </c>
      <c r="M208" s="23">
        <v>1944.639383575</v>
      </c>
      <c r="N208" s="20">
        <v>3.3015954515173789E-4</v>
      </c>
    </row>
    <row r="209" spans="1:14" x14ac:dyDescent="0.25">
      <c r="A209" s="21" t="s">
        <v>393</v>
      </c>
      <c r="B209" s="27"/>
      <c r="C209" s="95"/>
      <c r="D209" s="96"/>
      <c r="E209" s="23">
        <v>0</v>
      </c>
      <c r="F209" s="20">
        <v>0</v>
      </c>
      <c r="G209" s="23">
        <v>1127.564012325</v>
      </c>
      <c r="H209" s="20">
        <v>3.7113558011758617E-3</v>
      </c>
      <c r="I209" s="23">
        <v>817.07537124999999</v>
      </c>
      <c r="J209" s="20">
        <v>1.7342375150866785E-4</v>
      </c>
      <c r="K209" s="23">
        <v>0</v>
      </c>
      <c r="L209" s="20">
        <v>0</v>
      </c>
      <c r="M209" s="23">
        <v>1944.639383575</v>
      </c>
      <c r="N209" s="20">
        <v>3.3015954515173789E-4</v>
      </c>
    </row>
    <row r="210" spans="1:14" x14ac:dyDescent="0.25">
      <c r="A210" s="21" t="s">
        <v>400</v>
      </c>
      <c r="B210" s="27" t="s">
        <v>431</v>
      </c>
      <c r="C210" s="95">
        <v>4.3170000000000002</v>
      </c>
      <c r="D210" s="96">
        <v>9.6410958904109592</v>
      </c>
      <c r="E210" s="23">
        <v>0</v>
      </c>
      <c r="F210" s="20">
        <v>0</v>
      </c>
      <c r="G210" s="23">
        <v>1127.564012325</v>
      </c>
      <c r="H210" s="20">
        <v>3.7113558011758617E-3</v>
      </c>
      <c r="I210" s="23">
        <v>817.07537124999999</v>
      </c>
      <c r="J210" s="20">
        <v>1.7342375150866785E-4</v>
      </c>
      <c r="K210" s="23">
        <v>0</v>
      </c>
      <c r="L210" s="20">
        <v>0</v>
      </c>
      <c r="M210" s="23">
        <v>1944.639383575</v>
      </c>
      <c r="N210" s="20">
        <v>3.3015954515173789E-4</v>
      </c>
    </row>
    <row r="211" spans="1:14" x14ac:dyDescent="0.25">
      <c r="A211" s="21" t="s">
        <v>268</v>
      </c>
      <c r="B211" s="27" t="s">
        <v>428</v>
      </c>
      <c r="C211" s="95" t="s">
        <v>428</v>
      </c>
      <c r="D211" s="96" t="s">
        <v>428</v>
      </c>
      <c r="E211" s="23">
        <v>0</v>
      </c>
      <c r="F211" s="20">
        <v>0</v>
      </c>
      <c r="G211" s="23">
        <v>1153.683722575</v>
      </c>
      <c r="H211" s="20">
        <v>3.7973283376365493E-3</v>
      </c>
      <c r="I211" s="23">
        <v>11986.9776404653</v>
      </c>
      <c r="J211" s="20">
        <v>2.5442287270019239E-3</v>
      </c>
      <c r="K211" s="23">
        <v>961.90498860200012</v>
      </c>
      <c r="L211" s="20">
        <v>1.1250312115848615E-3</v>
      </c>
      <c r="M211" s="23">
        <v>14102.566351642299</v>
      </c>
      <c r="N211" s="20">
        <v>2.3943240744053614E-3</v>
      </c>
    </row>
    <row r="212" spans="1:14" x14ac:dyDescent="0.25">
      <c r="A212" s="21"/>
      <c r="B212" s="27"/>
      <c r="C212" s="95"/>
      <c r="D212" s="96"/>
      <c r="E212" s="23">
        <v>0</v>
      </c>
      <c r="F212" s="20">
        <v>0</v>
      </c>
      <c r="G212" s="23">
        <v>1153.683722575</v>
      </c>
      <c r="H212" s="20">
        <v>3.7973283376365493E-3</v>
      </c>
      <c r="I212" s="23">
        <v>11986.9776404653</v>
      </c>
      <c r="J212" s="20">
        <v>2.5442287270019239E-3</v>
      </c>
      <c r="K212" s="23">
        <v>961.90498860200012</v>
      </c>
      <c r="L212" s="20">
        <v>1.1250312115848615E-3</v>
      </c>
      <c r="M212" s="23">
        <v>14102.566351642299</v>
      </c>
      <c r="N212" s="20">
        <v>2.3943240744053614E-3</v>
      </c>
    </row>
    <row r="213" spans="1:14" x14ac:dyDescent="0.25">
      <c r="A213" s="16" t="s">
        <v>83</v>
      </c>
      <c r="B213" s="27"/>
      <c r="C213" s="95"/>
      <c r="D213" s="96"/>
      <c r="E213" s="22">
        <v>0</v>
      </c>
      <c r="F213" s="17">
        <v>0</v>
      </c>
      <c r="G213" s="22">
        <v>86.728920991999999</v>
      </c>
      <c r="H213" s="17">
        <v>2.8546661700356354E-4</v>
      </c>
      <c r="I213" s="22">
        <v>99.118766847999993</v>
      </c>
      <c r="J213" s="17">
        <v>2.1037898089371807E-5</v>
      </c>
      <c r="K213" s="22">
        <v>0</v>
      </c>
      <c r="L213" s="17">
        <v>0</v>
      </c>
      <c r="M213" s="22">
        <v>185.84768783999999</v>
      </c>
      <c r="N213" s="17">
        <v>3.1553093392541633E-5</v>
      </c>
    </row>
    <row r="214" spans="1:14" x14ac:dyDescent="0.25">
      <c r="A214" s="18" t="s">
        <v>269</v>
      </c>
      <c r="B214" s="27" t="s">
        <v>429</v>
      </c>
      <c r="C214" s="95">
        <v>5.40625</v>
      </c>
      <c r="D214" s="96">
        <v>0.73150684931506849</v>
      </c>
      <c r="E214" s="22">
        <v>0</v>
      </c>
      <c r="F214" s="17">
        <v>0</v>
      </c>
      <c r="G214" s="22">
        <v>86.728920991999999</v>
      </c>
      <c r="H214" s="17">
        <v>2.8546661700356354E-4</v>
      </c>
      <c r="I214" s="22">
        <v>99.118766847999993</v>
      </c>
      <c r="J214" s="17">
        <v>2.1037898089371807E-5</v>
      </c>
      <c r="K214" s="22">
        <v>0</v>
      </c>
      <c r="L214" s="17">
        <v>0</v>
      </c>
      <c r="M214" s="22">
        <v>185.84768783999999</v>
      </c>
      <c r="N214" s="17">
        <v>3.1553093392541633E-5</v>
      </c>
    </row>
    <row r="215" spans="1:14" x14ac:dyDescent="0.25">
      <c r="A215" s="19" t="s">
        <v>90</v>
      </c>
      <c r="B215" s="27"/>
      <c r="C215" s="95"/>
      <c r="D215" s="96"/>
      <c r="E215" s="23">
        <v>0</v>
      </c>
      <c r="F215" s="20">
        <v>0</v>
      </c>
      <c r="G215" s="23">
        <v>1066.9548015830001</v>
      </c>
      <c r="H215" s="20">
        <v>3.5118617206329858E-3</v>
      </c>
      <c r="I215" s="23">
        <v>11887.858873617301</v>
      </c>
      <c r="J215" s="20">
        <v>2.5231908289125521E-3</v>
      </c>
      <c r="K215" s="23">
        <v>961.90498860200012</v>
      </c>
      <c r="L215" s="20">
        <v>1.1250312115848615E-3</v>
      </c>
      <c r="M215" s="23">
        <v>13916.718663802299</v>
      </c>
      <c r="N215" s="20">
        <v>2.3627709810128202E-3</v>
      </c>
    </row>
    <row r="216" spans="1:14" x14ac:dyDescent="0.25">
      <c r="A216" s="21" t="s">
        <v>270</v>
      </c>
      <c r="B216" s="27" t="s">
        <v>431</v>
      </c>
      <c r="C216" s="95">
        <v>6.5</v>
      </c>
      <c r="D216" s="96">
        <v>7.9753424657534246</v>
      </c>
      <c r="E216" s="23">
        <v>0</v>
      </c>
      <c r="F216" s="20">
        <v>0</v>
      </c>
      <c r="G216" s="23">
        <v>373.03569196730001</v>
      </c>
      <c r="H216" s="20">
        <v>1.2278399845111788E-3</v>
      </c>
      <c r="I216" s="23">
        <v>11601.410020183001</v>
      </c>
      <c r="J216" s="20">
        <v>2.462392233671657E-3</v>
      </c>
      <c r="K216" s="23">
        <v>820.6785223280001</v>
      </c>
      <c r="L216" s="20">
        <v>9.5985462518311741E-4</v>
      </c>
      <c r="M216" s="23">
        <v>12795.1242344783</v>
      </c>
      <c r="N216" s="20">
        <v>2.1723474455449892E-3</v>
      </c>
    </row>
    <row r="217" spans="1:14" x14ac:dyDescent="0.25">
      <c r="A217" s="19" t="s">
        <v>271</v>
      </c>
      <c r="B217" s="27" t="s">
        <v>431</v>
      </c>
      <c r="C217" s="95">
        <v>5.875</v>
      </c>
      <c r="D217" s="96">
        <v>13.221917808219178</v>
      </c>
      <c r="E217" s="23">
        <v>0</v>
      </c>
      <c r="F217" s="20">
        <v>0</v>
      </c>
      <c r="G217" s="23">
        <v>190.96590228950001</v>
      </c>
      <c r="H217" s="20">
        <v>6.2856068617116916E-4</v>
      </c>
      <c r="I217" s="23">
        <v>286.44885343430002</v>
      </c>
      <c r="J217" s="20">
        <v>6.0798595240895117E-5</v>
      </c>
      <c r="K217" s="23">
        <v>0</v>
      </c>
      <c r="L217" s="20">
        <v>0</v>
      </c>
      <c r="M217" s="23">
        <v>477.4147557238</v>
      </c>
      <c r="N217" s="20">
        <v>8.1055150857186527E-5</v>
      </c>
    </row>
    <row r="218" spans="1:14" x14ac:dyDescent="0.25">
      <c r="A218" s="19" t="s">
        <v>272</v>
      </c>
      <c r="B218" s="27" t="s">
        <v>431</v>
      </c>
      <c r="C218" s="95">
        <v>4.625</v>
      </c>
      <c r="D218" s="96">
        <v>1.9178082191780823E-2</v>
      </c>
      <c r="E218" s="23">
        <v>0</v>
      </c>
      <c r="F218" s="20">
        <v>0</v>
      </c>
      <c r="G218" s="23">
        <v>295.8210567909</v>
      </c>
      <c r="H218" s="20">
        <v>9.7368946084670858E-4</v>
      </c>
      <c r="I218" s="23">
        <v>0</v>
      </c>
      <c r="J218" s="20">
        <v>0</v>
      </c>
      <c r="K218" s="23">
        <v>0</v>
      </c>
      <c r="L218" s="20">
        <v>0</v>
      </c>
      <c r="M218" s="23">
        <v>295.8210567909</v>
      </c>
      <c r="N218" s="20">
        <v>5.0224296793186455E-5</v>
      </c>
    </row>
    <row r="219" spans="1:14" x14ac:dyDescent="0.25">
      <c r="A219" s="19" t="s">
        <v>273</v>
      </c>
      <c r="B219" s="27" t="s">
        <v>431</v>
      </c>
      <c r="C219" s="95">
        <v>3.75</v>
      </c>
      <c r="D219" s="96">
        <v>3.452054794520548</v>
      </c>
      <c r="E219" s="23">
        <v>0</v>
      </c>
      <c r="F219" s="20">
        <v>0</v>
      </c>
      <c r="G219" s="23">
        <v>207.13215053529998</v>
      </c>
      <c r="H219" s="20">
        <v>6.8177158910392901E-4</v>
      </c>
      <c r="I219" s="23">
        <v>0</v>
      </c>
      <c r="J219" s="20">
        <v>0</v>
      </c>
      <c r="K219" s="23">
        <v>141.22646627400002</v>
      </c>
      <c r="L219" s="20">
        <v>1.6517658640174395E-4</v>
      </c>
      <c r="M219" s="23">
        <v>348.35861680929997</v>
      </c>
      <c r="N219" s="20">
        <v>5.9144087817457911E-5</v>
      </c>
    </row>
    <row r="220" spans="1:14" ht="15.75" x14ac:dyDescent="0.25">
      <c r="A220" s="47" t="s">
        <v>17</v>
      </c>
      <c r="B220" s="97"/>
      <c r="C220" s="97"/>
      <c r="D220" s="97"/>
      <c r="E220" s="48">
        <v>7632.4333854645001</v>
      </c>
      <c r="F220" s="49">
        <v>0.3865936858643847</v>
      </c>
      <c r="G220" s="48">
        <v>213465.12349694123</v>
      </c>
      <c r="H220" s="49">
        <v>0.70261645084389612</v>
      </c>
      <c r="I220" s="48">
        <v>2105063.4874053868</v>
      </c>
      <c r="J220" s="49">
        <v>0.44679844723659146</v>
      </c>
      <c r="K220" s="48">
        <v>113810.98279598865</v>
      </c>
      <c r="L220" s="49">
        <v>0.13311180353968763</v>
      </c>
      <c r="M220" s="48">
        <v>2439972.0270837829</v>
      </c>
      <c r="N220" s="49">
        <v>0.41425678274805772</v>
      </c>
    </row>
    <row r="222" spans="1:14" ht="15.75" x14ac:dyDescent="0.25">
      <c r="E222" s="48">
        <v>19742.7781791085</v>
      </c>
      <c r="F222" s="49">
        <v>1</v>
      </c>
      <c r="G222" s="48">
        <v>303814.58225259784</v>
      </c>
      <c r="H222" s="49">
        <v>1</v>
      </c>
      <c r="I222" s="48">
        <v>4711438.6820836477</v>
      </c>
      <c r="J222" s="49">
        <v>1</v>
      </c>
      <c r="K222" s="48">
        <v>855002.93564917101</v>
      </c>
      <c r="L222" s="49">
        <v>1</v>
      </c>
      <c r="M222" s="48">
        <v>5889998.9781645238</v>
      </c>
      <c r="N222" s="49">
        <v>1</v>
      </c>
    </row>
  </sheetData>
  <sheetProtection sheet="1" objects="1" scenarios="1"/>
  <mergeCells count="13">
    <mergeCell ref="A5:N5"/>
    <mergeCell ref="A7:N7"/>
    <mergeCell ref="A8:N8"/>
    <mergeCell ref="M10:N10"/>
    <mergeCell ref="A6:N6"/>
    <mergeCell ref="A10:A11"/>
    <mergeCell ref="G10:H10"/>
    <mergeCell ref="I10:J10"/>
    <mergeCell ref="K10:L10"/>
    <mergeCell ref="E10:F10"/>
    <mergeCell ref="B10:B11"/>
    <mergeCell ref="C10:C11"/>
    <mergeCell ref="D10:D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G217"/>
  <sheetViews>
    <sheetView showGridLines="0" zoomScale="90" zoomScaleNormal="90" workbookViewId="0">
      <selection activeCell="B3" sqref="B3"/>
    </sheetView>
  </sheetViews>
  <sheetFormatPr baseColWidth="10" defaultRowHeight="15" x14ac:dyDescent="0.25"/>
  <cols>
    <col min="1" max="1" width="50.85546875" style="3" customWidth="1"/>
    <col min="2" max="3" width="13.140625" style="3" customWidth="1"/>
    <col min="4" max="4" width="13.42578125" style="3" customWidth="1"/>
    <col min="5" max="5" width="13.140625" style="3" customWidth="1"/>
    <col min="6" max="6" width="19.7109375" style="3" customWidth="1"/>
    <col min="7" max="7" width="22" style="3" customWidth="1"/>
    <col min="8" max="16384" width="11.42578125" style="3"/>
  </cols>
  <sheetData>
    <row r="1" spans="1:7" x14ac:dyDescent="0.25">
      <c r="G1" s="2"/>
    </row>
    <row r="2" spans="1:7" x14ac:dyDescent="0.25">
      <c r="G2" s="2"/>
    </row>
    <row r="3" spans="1:7" x14ac:dyDescent="0.25">
      <c r="G3" s="2"/>
    </row>
    <row r="4" spans="1:7" x14ac:dyDescent="0.25">
      <c r="G4" s="2"/>
    </row>
    <row r="5" spans="1:7" ht="15.75" x14ac:dyDescent="0.25">
      <c r="A5" s="32" t="s">
        <v>10</v>
      </c>
      <c r="B5" s="33"/>
      <c r="C5" s="33"/>
      <c r="D5" s="33"/>
      <c r="E5" s="33"/>
      <c r="F5" s="33"/>
      <c r="G5" s="34"/>
    </row>
    <row r="6" spans="1:7" ht="15.75" x14ac:dyDescent="0.25">
      <c r="A6" s="35" t="str">
        <f>'1'!A6:K6</f>
        <v>AFP Habitat S.A.</v>
      </c>
      <c r="B6" s="36"/>
      <c r="C6" s="36"/>
      <c r="D6" s="36"/>
      <c r="E6" s="36"/>
      <c r="F6" s="36"/>
      <c r="G6" s="37"/>
    </row>
    <row r="7" spans="1:7" ht="15.75" x14ac:dyDescent="0.25">
      <c r="A7" s="38" t="str">
        <f>'1'!A8:I8</f>
        <v>Al 31-01-2018</v>
      </c>
      <c r="B7" s="39"/>
      <c r="C7" s="39"/>
      <c r="D7" s="39"/>
      <c r="E7" s="39"/>
      <c r="F7" s="39"/>
      <c r="G7" s="40"/>
    </row>
    <row r="8" spans="1:7" ht="15.75" x14ac:dyDescent="0.25">
      <c r="A8" s="81"/>
      <c r="B8" s="81"/>
      <c r="C8" s="81"/>
      <c r="D8" s="81"/>
      <c r="E8" s="81"/>
      <c r="F8" s="81"/>
      <c r="G8" s="98"/>
    </row>
    <row r="9" spans="1:7" ht="30.75" customHeight="1" x14ac:dyDescent="0.25">
      <c r="A9" s="46" t="s">
        <v>317</v>
      </c>
      <c r="B9" s="46" t="s">
        <v>29</v>
      </c>
      <c r="C9" s="46" t="s">
        <v>30</v>
      </c>
      <c r="D9" s="46" t="s">
        <v>31</v>
      </c>
      <c r="E9" s="46" t="s">
        <v>32</v>
      </c>
      <c r="F9" s="46" t="s">
        <v>0</v>
      </c>
      <c r="G9" s="99" t="s">
        <v>23</v>
      </c>
    </row>
    <row r="10" spans="1:7" x14ac:dyDescent="0.25">
      <c r="A10" s="16" t="s">
        <v>165</v>
      </c>
      <c r="B10" s="29">
        <v>1000</v>
      </c>
      <c r="C10" s="24">
        <v>72019</v>
      </c>
      <c r="D10" s="24">
        <v>928707</v>
      </c>
      <c r="E10" s="24">
        <v>37950</v>
      </c>
      <c r="F10" s="24">
        <v>1039676</v>
      </c>
      <c r="G10" s="26">
        <v>0</v>
      </c>
    </row>
    <row r="11" spans="1:7" x14ac:dyDescent="0.25">
      <c r="A11" s="18"/>
      <c r="B11" s="29">
        <v>1000</v>
      </c>
      <c r="C11" s="24">
        <v>72019</v>
      </c>
      <c r="D11" s="24">
        <v>928707</v>
      </c>
      <c r="E11" s="24">
        <v>37950</v>
      </c>
      <c r="F11" s="24">
        <v>1039676</v>
      </c>
      <c r="G11" s="26">
        <v>0</v>
      </c>
    </row>
    <row r="12" spans="1:7" x14ac:dyDescent="0.25">
      <c r="A12" s="19" t="s">
        <v>53</v>
      </c>
      <c r="B12" s="30">
        <v>1000</v>
      </c>
      <c r="C12" s="25">
        <v>72019</v>
      </c>
      <c r="D12" s="25">
        <v>928707</v>
      </c>
      <c r="E12" s="25">
        <v>37950</v>
      </c>
      <c r="F12" s="25">
        <v>1039676</v>
      </c>
      <c r="G12" s="26">
        <v>0</v>
      </c>
    </row>
    <row r="13" spans="1:7" x14ac:dyDescent="0.25">
      <c r="A13" s="21" t="s">
        <v>166</v>
      </c>
      <c r="B13" s="30">
        <v>0</v>
      </c>
      <c r="C13" s="25">
        <v>9350</v>
      </c>
      <c r="D13" s="25">
        <v>223879</v>
      </c>
      <c r="E13" s="25">
        <v>500</v>
      </c>
      <c r="F13" s="25">
        <v>233729</v>
      </c>
      <c r="G13" s="26">
        <v>2.1133128610642524E-2</v>
      </c>
    </row>
    <row r="14" spans="1:7" x14ac:dyDescent="0.25">
      <c r="A14" s="21" t="s">
        <v>167</v>
      </c>
      <c r="B14" s="30">
        <v>0</v>
      </c>
      <c r="C14" s="25">
        <v>32788</v>
      </c>
      <c r="D14" s="25">
        <v>274222</v>
      </c>
      <c r="E14" s="25">
        <v>1250</v>
      </c>
      <c r="F14" s="25">
        <v>308260</v>
      </c>
      <c r="G14" s="26">
        <v>3.716383941305583E-2</v>
      </c>
    </row>
    <row r="15" spans="1:7" x14ac:dyDescent="0.25">
      <c r="A15" s="21" t="s">
        <v>168</v>
      </c>
      <c r="B15" s="30">
        <v>0</v>
      </c>
      <c r="C15" s="25">
        <v>3902</v>
      </c>
      <c r="D15" s="25">
        <v>90278</v>
      </c>
      <c r="E15" s="25">
        <v>0</v>
      </c>
      <c r="F15" s="25">
        <v>94180</v>
      </c>
      <c r="G15" s="26">
        <v>7.5791204486247007E-3</v>
      </c>
    </row>
    <row r="16" spans="1:7" x14ac:dyDescent="0.25">
      <c r="A16" s="21" t="s">
        <v>169</v>
      </c>
      <c r="B16" s="30">
        <v>0</v>
      </c>
      <c r="C16" s="25">
        <v>0</v>
      </c>
      <c r="D16" s="25">
        <v>4422</v>
      </c>
      <c r="E16" s="25">
        <v>0</v>
      </c>
      <c r="F16" s="25">
        <v>4422</v>
      </c>
      <c r="G16" s="26">
        <v>9.9516751874040863E-4</v>
      </c>
    </row>
    <row r="17" spans="1:7" x14ac:dyDescent="0.25">
      <c r="A17" s="21" t="s">
        <v>170</v>
      </c>
      <c r="B17" s="30">
        <v>0</v>
      </c>
      <c r="C17" s="25">
        <v>1063</v>
      </c>
      <c r="D17" s="25">
        <v>31246</v>
      </c>
      <c r="E17" s="25">
        <v>0</v>
      </c>
      <c r="F17" s="25">
        <v>32309</v>
      </c>
      <c r="G17" s="26">
        <v>3.332497862328819E-2</v>
      </c>
    </row>
    <row r="18" spans="1:7" x14ac:dyDescent="0.25">
      <c r="A18" s="21" t="s">
        <v>171</v>
      </c>
      <c r="B18" s="30">
        <v>0</v>
      </c>
      <c r="C18" s="25">
        <v>490</v>
      </c>
      <c r="D18" s="25">
        <v>6010</v>
      </c>
      <c r="E18" s="25">
        <v>0</v>
      </c>
      <c r="F18" s="25">
        <v>6500</v>
      </c>
      <c r="G18" s="26">
        <v>0.12922465208747516</v>
      </c>
    </row>
    <row r="19" spans="1:7" x14ac:dyDescent="0.25">
      <c r="A19" s="21" t="s">
        <v>172</v>
      </c>
      <c r="B19" s="30">
        <v>0</v>
      </c>
      <c r="C19" s="25">
        <v>1350</v>
      </c>
      <c r="D19" s="25">
        <v>29051</v>
      </c>
      <c r="E19" s="25">
        <v>21650</v>
      </c>
      <c r="F19" s="25">
        <v>52051</v>
      </c>
      <c r="G19" s="26">
        <v>5.2786591712836719E-3</v>
      </c>
    </row>
    <row r="20" spans="1:7" x14ac:dyDescent="0.25">
      <c r="A20" s="21" t="s">
        <v>173</v>
      </c>
      <c r="B20" s="30">
        <v>0</v>
      </c>
      <c r="C20" s="25">
        <v>5347</v>
      </c>
      <c r="D20" s="25">
        <v>182560</v>
      </c>
      <c r="E20" s="25">
        <v>7000</v>
      </c>
      <c r="F20" s="25">
        <v>194907</v>
      </c>
      <c r="G20" s="26">
        <v>1.5011252258538549E-2</v>
      </c>
    </row>
    <row r="21" spans="1:7" x14ac:dyDescent="0.25">
      <c r="A21" s="21" t="s">
        <v>174</v>
      </c>
      <c r="B21" s="30">
        <v>0</v>
      </c>
      <c r="C21" s="25">
        <v>0</v>
      </c>
      <c r="D21" s="25">
        <v>1000</v>
      </c>
      <c r="E21" s="25">
        <v>0</v>
      </c>
      <c r="F21" s="25">
        <v>1000</v>
      </c>
      <c r="G21" s="26">
        <v>7.776412706351789E-4</v>
      </c>
    </row>
    <row r="22" spans="1:7" x14ac:dyDescent="0.25">
      <c r="A22" s="21" t="s">
        <v>175</v>
      </c>
      <c r="B22" s="30">
        <v>0</v>
      </c>
      <c r="C22" s="25">
        <v>0</v>
      </c>
      <c r="D22" s="25">
        <v>425</v>
      </c>
      <c r="E22" s="25">
        <v>0</v>
      </c>
      <c r="F22" s="25">
        <v>425</v>
      </c>
      <c r="G22" s="26">
        <v>9.6571375335443519E-5</v>
      </c>
    </row>
    <row r="23" spans="1:7" x14ac:dyDescent="0.25">
      <c r="A23" s="21" t="s">
        <v>176</v>
      </c>
      <c r="B23" s="30">
        <v>0</v>
      </c>
      <c r="C23" s="25">
        <v>150</v>
      </c>
      <c r="D23" s="25">
        <v>850</v>
      </c>
      <c r="E23" s="25">
        <v>0</v>
      </c>
      <c r="F23" s="25">
        <v>1000</v>
      </c>
      <c r="G23" s="26">
        <v>1.0862896343635994E-4</v>
      </c>
    </row>
    <row r="24" spans="1:7" x14ac:dyDescent="0.25">
      <c r="A24" s="21" t="s">
        <v>177</v>
      </c>
      <c r="B24" s="30">
        <v>0</v>
      </c>
      <c r="C24" s="25">
        <v>3293</v>
      </c>
      <c r="D24" s="25">
        <v>0</v>
      </c>
      <c r="E24" s="25">
        <v>0</v>
      </c>
      <c r="F24" s="25">
        <v>3293</v>
      </c>
      <c r="G24" s="26">
        <v>2.65114249508496E-4</v>
      </c>
    </row>
    <row r="25" spans="1:7" x14ac:dyDescent="0.25">
      <c r="A25" s="21" t="s">
        <v>318</v>
      </c>
      <c r="B25" s="30">
        <v>0</v>
      </c>
      <c r="C25" s="25">
        <v>13716</v>
      </c>
      <c r="D25" s="25">
        <v>81334</v>
      </c>
      <c r="E25" s="25">
        <v>2550</v>
      </c>
      <c r="F25" s="25">
        <v>97600</v>
      </c>
      <c r="G25" s="26">
        <v>9.7599999999999996E-3</v>
      </c>
    </row>
    <row r="26" spans="1:7" x14ac:dyDescent="0.25">
      <c r="A26" s="21" t="s">
        <v>416</v>
      </c>
      <c r="B26" s="30">
        <v>0</v>
      </c>
      <c r="C26" s="25">
        <v>0</v>
      </c>
      <c r="D26" s="25">
        <v>0</v>
      </c>
      <c r="E26" s="25">
        <v>5000</v>
      </c>
      <c r="F26" s="25">
        <v>5000</v>
      </c>
      <c r="G26" s="26">
        <v>9.3782167283378178E-4</v>
      </c>
    </row>
    <row r="27" spans="1:7" x14ac:dyDescent="0.25">
      <c r="A27" s="21" t="s">
        <v>328</v>
      </c>
      <c r="B27" s="30">
        <v>0</v>
      </c>
      <c r="C27" s="25">
        <v>120</v>
      </c>
      <c r="D27" s="25">
        <v>1880</v>
      </c>
      <c r="E27" s="25">
        <v>0</v>
      </c>
      <c r="F27" s="25">
        <v>2000</v>
      </c>
      <c r="G27" s="26">
        <v>1.5136198831344372E-3</v>
      </c>
    </row>
    <row r="28" spans="1:7" x14ac:dyDescent="0.25">
      <c r="A28" s="21" t="s">
        <v>342</v>
      </c>
      <c r="B28" s="30">
        <v>0</v>
      </c>
      <c r="C28" s="25">
        <v>250</v>
      </c>
      <c r="D28" s="25">
        <v>750</v>
      </c>
      <c r="E28" s="25">
        <v>0</v>
      </c>
      <c r="F28" s="25">
        <v>1000</v>
      </c>
      <c r="G28" s="26">
        <v>5.5907149406266075E-4</v>
      </c>
    </row>
    <row r="29" spans="1:7" x14ac:dyDescent="0.25">
      <c r="A29" s="21" t="s">
        <v>354</v>
      </c>
      <c r="B29" s="30">
        <v>1000</v>
      </c>
      <c r="C29" s="25">
        <v>0</v>
      </c>
      <c r="D29" s="25">
        <v>0</v>
      </c>
      <c r="E29" s="25">
        <v>0</v>
      </c>
      <c r="F29" s="25">
        <v>1000</v>
      </c>
      <c r="G29" s="26">
        <v>1.1531932880628826E-3</v>
      </c>
    </row>
    <row r="30" spans="1:7" x14ac:dyDescent="0.25">
      <c r="A30" s="16" t="s">
        <v>417</v>
      </c>
      <c r="B30" s="29">
        <v>0</v>
      </c>
      <c r="C30" s="24">
        <v>200</v>
      </c>
      <c r="D30" s="24">
        <v>800</v>
      </c>
      <c r="E30" s="24">
        <v>0</v>
      </c>
      <c r="F30" s="24">
        <v>1000</v>
      </c>
      <c r="G30" s="26">
        <v>3.9292730844793711E-4</v>
      </c>
    </row>
    <row r="31" spans="1:7" x14ac:dyDescent="0.25">
      <c r="A31" s="18" t="s">
        <v>178</v>
      </c>
      <c r="B31" s="29">
        <v>0</v>
      </c>
      <c r="C31" s="24">
        <v>2466415</v>
      </c>
      <c r="D31" s="24">
        <v>21108867</v>
      </c>
      <c r="E31" s="24">
        <v>1612860</v>
      </c>
      <c r="F31" s="24">
        <v>25188142</v>
      </c>
      <c r="G31" s="26">
        <v>0</v>
      </c>
    </row>
    <row r="32" spans="1:7" x14ac:dyDescent="0.25">
      <c r="A32" s="19"/>
      <c r="B32" s="30">
        <v>0</v>
      </c>
      <c r="C32" s="25">
        <v>2466415</v>
      </c>
      <c r="D32" s="25">
        <v>21108867</v>
      </c>
      <c r="E32" s="25">
        <v>1612860</v>
      </c>
      <c r="F32" s="25">
        <v>25188142</v>
      </c>
      <c r="G32" s="26">
        <v>0</v>
      </c>
    </row>
    <row r="33" spans="1:7" x14ac:dyDescent="0.25">
      <c r="A33" s="21" t="s">
        <v>99</v>
      </c>
      <c r="B33" s="30">
        <v>0</v>
      </c>
      <c r="C33" s="25">
        <v>2455309</v>
      </c>
      <c r="D33" s="25">
        <v>20995398</v>
      </c>
      <c r="E33" s="25">
        <v>1603467</v>
      </c>
      <c r="F33" s="25">
        <v>25054174</v>
      </c>
      <c r="G33" s="26">
        <v>0</v>
      </c>
    </row>
    <row r="34" spans="1:7" x14ac:dyDescent="0.25">
      <c r="A34" s="21" t="s">
        <v>179</v>
      </c>
      <c r="B34" s="30">
        <v>0</v>
      </c>
      <c r="C34" s="25">
        <v>2205000</v>
      </c>
      <c r="D34" s="25">
        <v>18855000</v>
      </c>
      <c r="E34" s="25">
        <v>1440000</v>
      </c>
      <c r="F34" s="25">
        <v>22500000</v>
      </c>
      <c r="G34" s="26">
        <v>7.8785525259980504E-2</v>
      </c>
    </row>
    <row r="35" spans="1:7" x14ac:dyDescent="0.25">
      <c r="A35" s="19" t="s">
        <v>180</v>
      </c>
      <c r="B35" s="30">
        <v>0</v>
      </c>
      <c r="C35" s="25">
        <v>250309</v>
      </c>
      <c r="D35" s="25">
        <v>2140398</v>
      </c>
      <c r="E35" s="25">
        <v>163467</v>
      </c>
      <c r="F35" s="25">
        <v>2554174</v>
      </c>
      <c r="G35" s="26">
        <v>7.8937934934539294E-2</v>
      </c>
    </row>
    <row r="36" spans="1:7" x14ac:dyDescent="0.25">
      <c r="A36" s="21" t="s">
        <v>100</v>
      </c>
      <c r="B36" s="30">
        <v>0</v>
      </c>
      <c r="C36" s="25">
        <v>200</v>
      </c>
      <c r="D36" s="25">
        <v>3980</v>
      </c>
      <c r="E36" s="25">
        <v>450</v>
      </c>
      <c r="F36" s="25">
        <v>4630</v>
      </c>
      <c r="G36" s="26">
        <v>0</v>
      </c>
    </row>
    <row r="37" spans="1:7" x14ac:dyDescent="0.25">
      <c r="A37" s="19" t="s">
        <v>181</v>
      </c>
      <c r="B37" s="30">
        <v>0</v>
      </c>
      <c r="C37" s="25">
        <v>200</v>
      </c>
      <c r="D37" s="25">
        <v>3980</v>
      </c>
      <c r="E37" s="25">
        <v>450</v>
      </c>
      <c r="F37" s="25">
        <v>4630</v>
      </c>
      <c r="G37" s="26">
        <v>2.315E-2</v>
      </c>
    </row>
    <row r="38" spans="1:7" x14ac:dyDescent="0.25">
      <c r="A38" s="21" t="s">
        <v>101</v>
      </c>
      <c r="B38" s="30">
        <v>0</v>
      </c>
      <c r="C38" s="25">
        <v>6000</v>
      </c>
      <c r="D38" s="25">
        <v>92000</v>
      </c>
      <c r="E38" s="25">
        <v>7000</v>
      </c>
      <c r="F38" s="25">
        <v>105000</v>
      </c>
      <c r="G38" s="26">
        <v>0</v>
      </c>
    </row>
    <row r="39" spans="1:7" x14ac:dyDescent="0.25">
      <c r="A39" s="19" t="s">
        <v>182</v>
      </c>
      <c r="B39" s="30">
        <v>0</v>
      </c>
      <c r="C39" s="25">
        <v>6000</v>
      </c>
      <c r="D39" s="25">
        <v>92000</v>
      </c>
      <c r="E39" s="25">
        <v>7000</v>
      </c>
      <c r="F39" s="25">
        <v>105000</v>
      </c>
      <c r="G39" s="26">
        <v>0.11538461538461539</v>
      </c>
    </row>
    <row r="40" spans="1:7" x14ac:dyDescent="0.25">
      <c r="A40" s="21" t="s">
        <v>102</v>
      </c>
      <c r="B40" s="30">
        <v>0</v>
      </c>
      <c r="C40" s="25">
        <v>457</v>
      </c>
      <c r="D40" s="25">
        <v>3900</v>
      </c>
      <c r="E40" s="25">
        <v>760</v>
      </c>
      <c r="F40" s="25">
        <v>5117</v>
      </c>
      <c r="G40" s="26">
        <v>0</v>
      </c>
    </row>
    <row r="41" spans="1:7" x14ac:dyDescent="0.25">
      <c r="A41" s="19" t="s">
        <v>183</v>
      </c>
      <c r="B41" s="30">
        <v>0</v>
      </c>
      <c r="C41" s="25">
        <v>457</v>
      </c>
      <c r="D41" s="25">
        <v>3900</v>
      </c>
      <c r="E41" s="25">
        <v>760</v>
      </c>
      <c r="F41" s="25">
        <v>5117</v>
      </c>
      <c r="G41" s="26">
        <v>2.7074074074074073E-2</v>
      </c>
    </row>
    <row r="42" spans="1:7" x14ac:dyDescent="0.25">
      <c r="A42" s="21" t="s">
        <v>104</v>
      </c>
      <c r="B42" s="30">
        <v>0</v>
      </c>
      <c r="C42" s="25">
        <v>250</v>
      </c>
      <c r="D42" s="25">
        <v>3500</v>
      </c>
      <c r="E42" s="25">
        <v>250</v>
      </c>
      <c r="F42" s="25">
        <v>4000</v>
      </c>
      <c r="G42" s="26">
        <v>0</v>
      </c>
    </row>
    <row r="43" spans="1:7" x14ac:dyDescent="0.25">
      <c r="A43" s="19" t="s">
        <v>184</v>
      </c>
      <c r="B43" s="30">
        <v>0</v>
      </c>
      <c r="C43" s="25">
        <v>250</v>
      </c>
      <c r="D43" s="25">
        <v>3500</v>
      </c>
      <c r="E43" s="25">
        <v>250</v>
      </c>
      <c r="F43" s="25">
        <v>4000</v>
      </c>
      <c r="G43" s="26">
        <v>1.4614200648729482E-2</v>
      </c>
    </row>
    <row r="44" spans="1:7" x14ac:dyDescent="0.25">
      <c r="A44" s="21" t="s">
        <v>105</v>
      </c>
      <c r="B44" s="30">
        <v>0</v>
      </c>
      <c r="C44" s="25">
        <v>4079</v>
      </c>
      <c r="D44" s="25">
        <v>9709</v>
      </c>
      <c r="E44" s="25">
        <v>933</v>
      </c>
      <c r="F44" s="25">
        <v>14721</v>
      </c>
      <c r="G44" s="26">
        <v>0</v>
      </c>
    </row>
    <row r="45" spans="1:7" x14ac:dyDescent="0.25">
      <c r="A45" s="21" t="s">
        <v>185</v>
      </c>
      <c r="B45" s="30">
        <v>0</v>
      </c>
      <c r="C45" s="25">
        <v>3496</v>
      </c>
      <c r="D45" s="25">
        <v>3632</v>
      </c>
      <c r="E45" s="25">
        <v>292</v>
      </c>
      <c r="F45" s="25">
        <v>7420</v>
      </c>
      <c r="G45" s="26">
        <v>0.13638201668933572</v>
      </c>
    </row>
    <row r="46" spans="1:7" x14ac:dyDescent="0.25">
      <c r="A46" s="21" t="s">
        <v>186</v>
      </c>
      <c r="B46" s="30">
        <v>0</v>
      </c>
      <c r="C46" s="25">
        <v>160</v>
      </c>
      <c r="D46" s="25">
        <v>2060</v>
      </c>
      <c r="E46" s="25">
        <v>305</v>
      </c>
      <c r="F46" s="25">
        <v>2525</v>
      </c>
      <c r="G46" s="26">
        <v>3.6071428571428581E-2</v>
      </c>
    </row>
    <row r="47" spans="1:7" x14ac:dyDescent="0.25">
      <c r="A47" s="21" t="s">
        <v>187</v>
      </c>
      <c r="B47" s="30">
        <v>0</v>
      </c>
      <c r="C47" s="25">
        <v>88</v>
      </c>
      <c r="D47" s="25">
        <v>1142</v>
      </c>
      <c r="E47" s="25">
        <v>66</v>
      </c>
      <c r="F47" s="25">
        <v>1296</v>
      </c>
      <c r="G47" s="26">
        <v>3.2400000000000005E-2</v>
      </c>
    </row>
    <row r="48" spans="1:7" x14ac:dyDescent="0.25">
      <c r="A48" s="19" t="s">
        <v>188</v>
      </c>
      <c r="B48" s="30">
        <v>0</v>
      </c>
      <c r="C48" s="25">
        <v>335</v>
      </c>
      <c r="D48" s="25">
        <v>2875</v>
      </c>
      <c r="E48" s="25">
        <v>270</v>
      </c>
      <c r="F48" s="25">
        <v>3480</v>
      </c>
      <c r="G48" s="26">
        <v>0.34799999999999998</v>
      </c>
    </row>
    <row r="49" spans="1:7" x14ac:dyDescent="0.25">
      <c r="A49" s="21" t="s">
        <v>106</v>
      </c>
      <c r="B49" s="30">
        <v>0</v>
      </c>
      <c r="C49" s="25">
        <v>120</v>
      </c>
      <c r="D49" s="25">
        <v>380</v>
      </c>
      <c r="E49" s="25">
        <v>0</v>
      </c>
      <c r="F49" s="25">
        <v>500</v>
      </c>
      <c r="G49" s="26">
        <v>0</v>
      </c>
    </row>
    <row r="50" spans="1:7" x14ac:dyDescent="0.25">
      <c r="A50" s="16" t="s">
        <v>189</v>
      </c>
      <c r="B50" s="29">
        <v>0</v>
      </c>
      <c r="C50" s="24">
        <v>120</v>
      </c>
      <c r="D50" s="24">
        <v>380</v>
      </c>
      <c r="E50" s="24">
        <v>0</v>
      </c>
      <c r="F50" s="24">
        <v>500</v>
      </c>
      <c r="G50" s="26">
        <v>1.4285714285714286E-3</v>
      </c>
    </row>
    <row r="51" spans="1:7" x14ac:dyDescent="0.25">
      <c r="A51" s="18" t="s">
        <v>134</v>
      </c>
      <c r="B51" s="29">
        <v>0</v>
      </c>
      <c r="C51" s="24">
        <v>7207</v>
      </c>
      <c r="D51" s="24">
        <v>68892</v>
      </c>
      <c r="E51" s="24">
        <v>7011</v>
      </c>
      <c r="F51" s="24">
        <v>83110</v>
      </c>
      <c r="G51" s="26">
        <v>0</v>
      </c>
    </row>
    <row r="52" spans="1:7" x14ac:dyDescent="0.25">
      <c r="A52" s="19"/>
      <c r="B52" s="30">
        <v>0</v>
      </c>
      <c r="C52" s="25">
        <v>7207</v>
      </c>
      <c r="D52" s="25">
        <v>68892</v>
      </c>
      <c r="E52" s="25">
        <v>7011</v>
      </c>
      <c r="F52" s="25">
        <v>83110</v>
      </c>
      <c r="G52" s="26">
        <v>0</v>
      </c>
    </row>
    <row r="53" spans="1:7" x14ac:dyDescent="0.25">
      <c r="A53" s="21" t="s">
        <v>80</v>
      </c>
      <c r="B53" s="30">
        <v>0</v>
      </c>
      <c r="C53" s="25">
        <v>4872</v>
      </c>
      <c r="D53" s="25">
        <v>54246</v>
      </c>
      <c r="E53" s="25">
        <v>5100</v>
      </c>
      <c r="F53" s="25">
        <v>64218</v>
      </c>
      <c r="G53" s="26">
        <v>0</v>
      </c>
    </row>
    <row r="54" spans="1:7" x14ac:dyDescent="0.25">
      <c r="A54" s="21" t="s">
        <v>190</v>
      </c>
      <c r="B54" s="30">
        <v>0</v>
      </c>
      <c r="C54" s="25">
        <v>100</v>
      </c>
      <c r="D54" s="25">
        <v>1000</v>
      </c>
      <c r="E54" s="25">
        <v>100</v>
      </c>
      <c r="F54" s="25">
        <v>1200</v>
      </c>
      <c r="G54" s="26">
        <v>1.2244897959183673E-2</v>
      </c>
    </row>
    <row r="55" spans="1:7" x14ac:dyDescent="0.25">
      <c r="A55" s="21" t="s">
        <v>191</v>
      </c>
      <c r="B55" s="30">
        <v>0</v>
      </c>
      <c r="C55" s="25">
        <v>349</v>
      </c>
      <c r="D55" s="25">
        <v>2796</v>
      </c>
      <c r="E55" s="25">
        <v>0</v>
      </c>
      <c r="F55" s="25">
        <v>3145</v>
      </c>
      <c r="G55" s="26">
        <v>2.419230769230769E-2</v>
      </c>
    </row>
    <row r="56" spans="1:7" x14ac:dyDescent="0.25">
      <c r="A56" s="21" t="s">
        <v>192</v>
      </c>
      <c r="B56" s="30">
        <v>0</v>
      </c>
      <c r="C56" s="25">
        <v>523</v>
      </c>
      <c r="D56" s="25">
        <v>3050</v>
      </c>
      <c r="E56" s="25">
        <v>0</v>
      </c>
      <c r="F56" s="25">
        <v>3573</v>
      </c>
      <c r="G56" s="26">
        <v>4.9625000000000002E-2</v>
      </c>
    </row>
    <row r="57" spans="1:7" x14ac:dyDescent="0.25">
      <c r="A57" s="19" t="s">
        <v>193</v>
      </c>
      <c r="B57" s="30">
        <v>0</v>
      </c>
      <c r="C57" s="25">
        <v>3900</v>
      </c>
      <c r="D57" s="25">
        <v>47400</v>
      </c>
      <c r="E57" s="25">
        <v>5000</v>
      </c>
      <c r="F57" s="25">
        <v>56300</v>
      </c>
      <c r="G57" s="26">
        <v>0.28149999999999997</v>
      </c>
    </row>
    <row r="58" spans="1:7" x14ac:dyDescent="0.25">
      <c r="A58" s="21" t="s">
        <v>103</v>
      </c>
      <c r="B58" s="30">
        <v>0</v>
      </c>
      <c r="C58" s="25">
        <v>1220</v>
      </c>
      <c r="D58" s="25">
        <v>9148</v>
      </c>
      <c r="E58" s="25">
        <v>1510</v>
      </c>
      <c r="F58" s="25">
        <v>11878</v>
      </c>
      <c r="G58" s="26">
        <v>0</v>
      </c>
    </row>
    <row r="59" spans="1:7" x14ac:dyDescent="0.25">
      <c r="A59" s="19" t="s">
        <v>194</v>
      </c>
      <c r="B59" s="30">
        <v>0</v>
      </c>
      <c r="C59" s="25">
        <v>1220</v>
      </c>
      <c r="D59" s="25">
        <v>9148</v>
      </c>
      <c r="E59" s="25">
        <v>1510</v>
      </c>
      <c r="F59" s="25">
        <v>11878</v>
      </c>
      <c r="G59" s="26">
        <v>3.393714285714286E-2</v>
      </c>
    </row>
    <row r="60" spans="1:7" x14ac:dyDescent="0.25">
      <c r="A60" s="21" t="s">
        <v>92</v>
      </c>
      <c r="B60" s="30">
        <v>0</v>
      </c>
      <c r="C60" s="25">
        <v>1115</v>
      </c>
      <c r="D60" s="25">
        <v>5498</v>
      </c>
      <c r="E60" s="25">
        <v>401</v>
      </c>
      <c r="F60" s="25">
        <v>7014</v>
      </c>
      <c r="G60" s="26">
        <v>0</v>
      </c>
    </row>
    <row r="61" spans="1:7" x14ac:dyDescent="0.25">
      <c r="A61" s="21" t="s">
        <v>195</v>
      </c>
      <c r="B61" s="30">
        <v>0</v>
      </c>
      <c r="C61" s="25">
        <v>0</v>
      </c>
      <c r="D61" s="25">
        <v>976</v>
      </c>
      <c r="E61" s="25">
        <v>0</v>
      </c>
      <c r="F61" s="25">
        <v>976</v>
      </c>
      <c r="G61" s="26">
        <v>9.7600000000000089E-2</v>
      </c>
    </row>
    <row r="62" spans="1:7" x14ac:dyDescent="0.25">
      <c r="A62" s="21" t="s">
        <v>196</v>
      </c>
      <c r="B62" s="30">
        <v>0</v>
      </c>
      <c r="C62" s="25">
        <v>314</v>
      </c>
      <c r="D62" s="25">
        <v>886</v>
      </c>
      <c r="E62" s="25">
        <v>46</v>
      </c>
      <c r="F62" s="25">
        <v>1246</v>
      </c>
      <c r="G62" s="26">
        <v>2.0766666666666666E-2</v>
      </c>
    </row>
    <row r="63" spans="1:7" x14ac:dyDescent="0.25">
      <c r="A63" s="16" t="s">
        <v>197</v>
      </c>
      <c r="B63" s="29">
        <v>0</v>
      </c>
      <c r="C63" s="24">
        <v>801</v>
      </c>
      <c r="D63" s="24">
        <v>3636</v>
      </c>
      <c r="E63" s="24">
        <v>355</v>
      </c>
      <c r="F63" s="24">
        <v>4792</v>
      </c>
      <c r="G63" s="26">
        <v>9.5839999999999995E-2</v>
      </c>
    </row>
    <row r="64" spans="1:7" x14ac:dyDescent="0.25">
      <c r="A64" s="18" t="s">
        <v>136</v>
      </c>
      <c r="B64" s="100">
        <v>455</v>
      </c>
      <c r="C64" s="24">
        <v>14248</v>
      </c>
      <c r="D64" s="24">
        <v>118030</v>
      </c>
      <c r="E64" s="24">
        <v>6541</v>
      </c>
      <c r="F64" s="24">
        <v>139274</v>
      </c>
      <c r="G64" s="26">
        <v>0</v>
      </c>
    </row>
    <row r="65" spans="1:7" x14ac:dyDescent="0.25">
      <c r="A65" s="19"/>
      <c r="B65" s="30">
        <v>455</v>
      </c>
      <c r="C65" s="25">
        <v>14248</v>
      </c>
      <c r="D65" s="25">
        <v>118030</v>
      </c>
      <c r="E65" s="25">
        <v>6541</v>
      </c>
      <c r="F65" s="25">
        <v>139274</v>
      </c>
      <c r="G65" s="26">
        <v>0</v>
      </c>
    </row>
    <row r="66" spans="1:7" x14ac:dyDescent="0.25">
      <c r="A66" s="21" t="s">
        <v>54</v>
      </c>
      <c r="B66" s="30">
        <v>0</v>
      </c>
      <c r="C66" s="25">
        <v>68</v>
      </c>
      <c r="D66" s="25">
        <v>930</v>
      </c>
      <c r="E66" s="25">
        <v>0</v>
      </c>
      <c r="F66" s="25">
        <v>998</v>
      </c>
      <c r="G66" s="26">
        <v>0</v>
      </c>
    </row>
    <row r="67" spans="1:7" x14ac:dyDescent="0.25">
      <c r="A67" s="21" t="s">
        <v>198</v>
      </c>
      <c r="B67" s="30">
        <v>0</v>
      </c>
      <c r="C67" s="25">
        <v>50</v>
      </c>
      <c r="D67" s="25">
        <v>860</v>
      </c>
      <c r="E67" s="25">
        <v>0</v>
      </c>
      <c r="F67" s="25">
        <v>910</v>
      </c>
      <c r="G67" s="26">
        <v>4.5499999999999999E-2</v>
      </c>
    </row>
    <row r="68" spans="1:7" x14ac:dyDescent="0.25">
      <c r="A68" s="21" t="s">
        <v>199</v>
      </c>
      <c r="B68" s="30">
        <v>0</v>
      </c>
      <c r="C68" s="25">
        <v>10</v>
      </c>
      <c r="D68" s="25">
        <v>58</v>
      </c>
      <c r="E68" s="25">
        <v>0</v>
      </c>
      <c r="F68" s="25">
        <v>68</v>
      </c>
      <c r="G68" s="26">
        <v>8.5000000000000006E-3</v>
      </c>
    </row>
    <row r="69" spans="1:7" x14ac:dyDescent="0.25">
      <c r="A69" s="21" t="s">
        <v>200</v>
      </c>
      <c r="B69" s="30">
        <v>0</v>
      </c>
      <c r="C69" s="25">
        <v>8</v>
      </c>
      <c r="D69" s="25">
        <v>12</v>
      </c>
      <c r="E69" s="25">
        <v>0</v>
      </c>
      <c r="F69" s="25">
        <v>20</v>
      </c>
      <c r="G69" s="26">
        <v>1.25E-3</v>
      </c>
    </row>
    <row r="70" spans="1:7" x14ac:dyDescent="0.25">
      <c r="A70" s="21" t="s">
        <v>55</v>
      </c>
      <c r="B70" s="30">
        <v>0</v>
      </c>
      <c r="C70" s="25">
        <v>950</v>
      </c>
      <c r="D70" s="25">
        <v>2233</v>
      </c>
      <c r="E70" s="25">
        <v>300</v>
      </c>
      <c r="F70" s="25">
        <v>3483</v>
      </c>
      <c r="G70" s="26">
        <v>0</v>
      </c>
    </row>
    <row r="71" spans="1:7" x14ac:dyDescent="0.25">
      <c r="A71" s="19" t="s">
        <v>201</v>
      </c>
      <c r="B71" s="30">
        <v>0</v>
      </c>
      <c r="C71" s="25">
        <v>265</v>
      </c>
      <c r="D71" s="25">
        <v>1220</v>
      </c>
      <c r="E71" s="25">
        <v>0</v>
      </c>
      <c r="F71" s="25">
        <v>1485</v>
      </c>
      <c r="G71" s="26">
        <v>7.4250000000000002E-3</v>
      </c>
    </row>
    <row r="72" spans="1:7" x14ac:dyDescent="0.25">
      <c r="A72" s="21" t="s">
        <v>202</v>
      </c>
      <c r="B72" s="30">
        <v>0</v>
      </c>
      <c r="C72" s="25">
        <v>253</v>
      </c>
      <c r="D72" s="25">
        <v>263</v>
      </c>
      <c r="E72" s="25">
        <v>0</v>
      </c>
      <c r="F72" s="25">
        <v>516</v>
      </c>
      <c r="G72" s="26">
        <v>2.5799999999999998E-3</v>
      </c>
    </row>
    <row r="73" spans="1:7" x14ac:dyDescent="0.25">
      <c r="A73" s="21" t="s">
        <v>203</v>
      </c>
      <c r="B73" s="30">
        <v>0</v>
      </c>
      <c r="C73" s="25">
        <v>60</v>
      </c>
      <c r="D73" s="25">
        <v>0</v>
      </c>
      <c r="E73" s="25">
        <v>0</v>
      </c>
      <c r="F73" s="25">
        <v>60</v>
      </c>
      <c r="G73" s="26">
        <v>3.4311202607651397E-3</v>
      </c>
    </row>
    <row r="74" spans="1:7" x14ac:dyDescent="0.25">
      <c r="A74" s="21" t="s">
        <v>204</v>
      </c>
      <c r="B74" s="30">
        <v>0</v>
      </c>
      <c r="C74" s="25">
        <v>0</v>
      </c>
      <c r="D74" s="25">
        <v>150</v>
      </c>
      <c r="E74" s="25">
        <v>0</v>
      </c>
      <c r="F74" s="25">
        <v>150</v>
      </c>
      <c r="G74" s="26">
        <v>1.0837367242251282E-2</v>
      </c>
    </row>
    <row r="75" spans="1:7" x14ac:dyDescent="0.25">
      <c r="A75" s="21" t="s">
        <v>205</v>
      </c>
      <c r="B75" s="30">
        <v>0</v>
      </c>
      <c r="C75" s="25">
        <v>0</v>
      </c>
      <c r="D75" s="25">
        <v>0</v>
      </c>
      <c r="E75" s="25">
        <v>300</v>
      </c>
      <c r="F75" s="25">
        <v>300</v>
      </c>
      <c r="G75" s="26">
        <v>4.1666666666666669E-4</v>
      </c>
    </row>
    <row r="76" spans="1:7" x14ac:dyDescent="0.25">
      <c r="A76" s="21" t="s">
        <v>206</v>
      </c>
      <c r="B76" s="30">
        <v>0</v>
      </c>
      <c r="C76" s="25">
        <v>372</v>
      </c>
      <c r="D76" s="25">
        <v>600</v>
      </c>
      <c r="E76" s="25">
        <v>0</v>
      </c>
      <c r="F76" s="25">
        <v>972</v>
      </c>
      <c r="G76" s="26">
        <v>3.8880000000000004E-3</v>
      </c>
    </row>
    <row r="77" spans="1:7" x14ac:dyDescent="0.25">
      <c r="A77" s="21" t="s">
        <v>1</v>
      </c>
      <c r="B77" s="30">
        <v>0</v>
      </c>
      <c r="C77" s="25">
        <v>1342</v>
      </c>
      <c r="D77" s="25">
        <v>4823</v>
      </c>
      <c r="E77" s="25">
        <v>0</v>
      </c>
      <c r="F77" s="25">
        <v>6165</v>
      </c>
      <c r="G77" s="26">
        <v>0</v>
      </c>
    </row>
    <row r="78" spans="1:7" x14ac:dyDescent="0.25">
      <c r="A78" s="19" t="s">
        <v>207</v>
      </c>
      <c r="B78" s="30">
        <v>0</v>
      </c>
      <c r="C78" s="25">
        <v>1062</v>
      </c>
      <c r="D78" s="25">
        <v>1073</v>
      </c>
      <c r="E78" s="25">
        <v>0</v>
      </c>
      <c r="F78" s="25">
        <v>2135</v>
      </c>
      <c r="G78" s="26">
        <v>2.8466666666666671E-2</v>
      </c>
    </row>
    <row r="79" spans="1:7" x14ac:dyDescent="0.25">
      <c r="A79" s="21" t="s">
        <v>208</v>
      </c>
      <c r="B79" s="30">
        <v>0</v>
      </c>
      <c r="C79" s="25">
        <v>100</v>
      </c>
      <c r="D79" s="25">
        <v>0</v>
      </c>
      <c r="E79" s="25">
        <v>0</v>
      </c>
      <c r="F79" s="25">
        <v>100</v>
      </c>
      <c r="G79" s="26">
        <v>9.9999999999999985E-3</v>
      </c>
    </row>
    <row r="80" spans="1:7" x14ac:dyDescent="0.25">
      <c r="A80" s="21" t="s">
        <v>209</v>
      </c>
      <c r="B80" s="30">
        <v>0</v>
      </c>
      <c r="C80" s="25">
        <v>180</v>
      </c>
      <c r="D80" s="25">
        <v>3750</v>
      </c>
      <c r="E80" s="25">
        <v>0</v>
      </c>
      <c r="F80" s="25">
        <v>3930</v>
      </c>
      <c r="G80" s="26">
        <v>5.0783067142192558E-2</v>
      </c>
    </row>
    <row r="81" spans="1:7" x14ac:dyDescent="0.25">
      <c r="A81" s="21" t="s">
        <v>57</v>
      </c>
      <c r="B81" s="30">
        <v>0</v>
      </c>
      <c r="C81" s="25">
        <v>3642</v>
      </c>
      <c r="D81" s="25">
        <v>18999</v>
      </c>
      <c r="E81" s="25">
        <v>1115</v>
      </c>
      <c r="F81" s="25">
        <v>23756</v>
      </c>
      <c r="G81" s="26">
        <v>0</v>
      </c>
    </row>
    <row r="82" spans="1:7" x14ac:dyDescent="0.25">
      <c r="A82" s="19" t="s">
        <v>210</v>
      </c>
      <c r="B82" s="30">
        <v>0</v>
      </c>
      <c r="C82" s="25">
        <v>288</v>
      </c>
      <c r="D82" s="25">
        <v>0</v>
      </c>
      <c r="E82" s="25">
        <v>200</v>
      </c>
      <c r="F82" s="25">
        <v>488</v>
      </c>
      <c r="G82" s="26">
        <v>3.5387962291515591E-3</v>
      </c>
    </row>
    <row r="83" spans="1:7" x14ac:dyDescent="0.25">
      <c r="A83" s="21" t="s">
        <v>211</v>
      </c>
      <c r="B83" s="30">
        <v>0</v>
      </c>
      <c r="C83" s="25">
        <v>1406</v>
      </c>
      <c r="D83" s="25">
        <v>8233</v>
      </c>
      <c r="E83" s="25">
        <v>0</v>
      </c>
      <c r="F83" s="25">
        <v>9639</v>
      </c>
      <c r="G83" s="26">
        <v>6.4259999999999998E-2</v>
      </c>
    </row>
    <row r="84" spans="1:7" x14ac:dyDescent="0.25">
      <c r="A84" s="21" t="s">
        <v>212</v>
      </c>
      <c r="B84" s="30">
        <v>0</v>
      </c>
      <c r="C84" s="25">
        <v>148</v>
      </c>
      <c r="D84" s="25">
        <v>1424</v>
      </c>
      <c r="E84" s="25">
        <v>100</v>
      </c>
      <c r="F84" s="25">
        <v>1672</v>
      </c>
      <c r="G84" s="26">
        <v>8.3599999999999994E-3</v>
      </c>
    </row>
    <row r="85" spans="1:7" x14ac:dyDescent="0.25">
      <c r="A85" s="21" t="s">
        <v>213</v>
      </c>
      <c r="B85" s="30">
        <v>0</v>
      </c>
      <c r="C85" s="25">
        <v>0</v>
      </c>
      <c r="D85" s="25">
        <v>1351</v>
      </c>
      <c r="E85" s="25">
        <v>65</v>
      </c>
      <c r="F85" s="25">
        <v>1416</v>
      </c>
      <c r="G85" s="26">
        <v>4.7200000000000002E-3</v>
      </c>
    </row>
    <row r="86" spans="1:7" x14ac:dyDescent="0.25">
      <c r="A86" s="21" t="s">
        <v>418</v>
      </c>
      <c r="B86" s="30">
        <v>0</v>
      </c>
      <c r="C86" s="25">
        <v>1800</v>
      </c>
      <c r="D86" s="25">
        <v>7991</v>
      </c>
      <c r="E86" s="25">
        <v>750</v>
      </c>
      <c r="F86" s="25">
        <v>10541</v>
      </c>
      <c r="G86" s="26">
        <v>5.2705000000000002E-2</v>
      </c>
    </row>
    <row r="87" spans="1:7" x14ac:dyDescent="0.25">
      <c r="A87" s="19" t="s">
        <v>58</v>
      </c>
      <c r="B87" s="30">
        <v>0</v>
      </c>
      <c r="C87" s="25">
        <v>4047</v>
      </c>
      <c r="D87" s="25">
        <v>35911</v>
      </c>
      <c r="E87" s="25">
        <v>2296</v>
      </c>
      <c r="F87" s="25">
        <v>42254</v>
      </c>
      <c r="G87" s="26">
        <v>0</v>
      </c>
    </row>
    <row r="88" spans="1:7" x14ac:dyDescent="0.25">
      <c r="A88" s="21" t="s">
        <v>214</v>
      </c>
      <c r="B88" s="30">
        <v>0</v>
      </c>
      <c r="C88" s="25">
        <v>2550</v>
      </c>
      <c r="D88" s="25">
        <v>23550</v>
      </c>
      <c r="E88" s="25">
        <v>1929</v>
      </c>
      <c r="F88" s="25">
        <v>28029</v>
      </c>
      <c r="G88" s="26">
        <v>0.28028999999999998</v>
      </c>
    </row>
    <row r="89" spans="1:7" x14ac:dyDescent="0.25">
      <c r="A89" s="21" t="s">
        <v>215</v>
      </c>
      <c r="B89" s="30">
        <v>0</v>
      </c>
      <c r="C89" s="25">
        <v>465</v>
      </c>
      <c r="D89" s="25">
        <v>1969</v>
      </c>
      <c r="E89" s="25">
        <v>0</v>
      </c>
      <c r="F89" s="25">
        <v>2434</v>
      </c>
      <c r="G89" s="26">
        <v>4.8680000000000001E-2</v>
      </c>
    </row>
    <row r="90" spans="1:7" x14ac:dyDescent="0.25">
      <c r="A90" s="21" t="s">
        <v>216</v>
      </c>
      <c r="B90" s="30">
        <v>0</v>
      </c>
      <c r="C90" s="25">
        <v>430</v>
      </c>
      <c r="D90" s="25">
        <v>3570</v>
      </c>
      <c r="E90" s="25">
        <v>0</v>
      </c>
      <c r="F90" s="25">
        <v>4000</v>
      </c>
      <c r="G90" s="26">
        <v>0.10523823305006709</v>
      </c>
    </row>
    <row r="91" spans="1:7" x14ac:dyDescent="0.25">
      <c r="A91" s="21" t="s">
        <v>217</v>
      </c>
      <c r="B91" s="30">
        <v>0</v>
      </c>
      <c r="C91" s="25">
        <v>250</v>
      </c>
      <c r="D91" s="25">
        <v>3500</v>
      </c>
      <c r="E91" s="25">
        <v>250</v>
      </c>
      <c r="F91" s="25">
        <v>4000</v>
      </c>
      <c r="G91" s="26">
        <v>0.04</v>
      </c>
    </row>
    <row r="92" spans="1:7" x14ac:dyDescent="0.25">
      <c r="A92" s="21" t="s">
        <v>218</v>
      </c>
      <c r="B92" s="30">
        <v>0</v>
      </c>
      <c r="C92" s="25">
        <v>0</v>
      </c>
      <c r="D92" s="25">
        <v>2500</v>
      </c>
      <c r="E92" s="25">
        <v>0</v>
      </c>
      <c r="F92" s="25">
        <v>2500</v>
      </c>
      <c r="G92" s="26">
        <v>2.5000000000000001E-2</v>
      </c>
    </row>
    <row r="93" spans="1:7" x14ac:dyDescent="0.25">
      <c r="A93" s="21" t="s">
        <v>219</v>
      </c>
      <c r="B93" s="30">
        <v>0</v>
      </c>
      <c r="C93" s="25">
        <v>352</v>
      </c>
      <c r="D93" s="25">
        <v>822</v>
      </c>
      <c r="E93" s="25">
        <v>117</v>
      </c>
      <c r="F93" s="25">
        <v>1291</v>
      </c>
      <c r="G93" s="26">
        <v>4.3033333333333333E-2</v>
      </c>
    </row>
    <row r="94" spans="1:7" x14ac:dyDescent="0.25">
      <c r="A94" s="21" t="s">
        <v>59</v>
      </c>
      <c r="B94" s="30">
        <v>455</v>
      </c>
      <c r="C94" s="25">
        <v>0</v>
      </c>
      <c r="D94" s="25">
        <v>0</v>
      </c>
      <c r="E94" s="25">
        <v>0</v>
      </c>
      <c r="F94" s="25">
        <v>455</v>
      </c>
      <c r="G94" s="26">
        <v>0</v>
      </c>
    </row>
    <row r="95" spans="1:7" x14ac:dyDescent="0.25">
      <c r="A95" s="21" t="s">
        <v>220</v>
      </c>
      <c r="B95" s="30">
        <v>55</v>
      </c>
      <c r="C95" s="25">
        <v>0</v>
      </c>
      <c r="D95" s="25">
        <v>0</v>
      </c>
      <c r="E95" s="25">
        <v>0</v>
      </c>
      <c r="F95" s="25">
        <v>55</v>
      </c>
      <c r="G95" s="26">
        <v>7.0370275595588421E-4</v>
      </c>
    </row>
    <row r="96" spans="1:7" x14ac:dyDescent="0.25">
      <c r="A96" s="21" t="s">
        <v>355</v>
      </c>
      <c r="B96" s="30">
        <v>400</v>
      </c>
      <c r="C96" s="25">
        <v>0</v>
      </c>
      <c r="D96" s="25">
        <v>0</v>
      </c>
      <c r="E96" s="25">
        <v>0</v>
      </c>
      <c r="F96" s="25">
        <v>400</v>
      </c>
      <c r="G96" s="26">
        <v>5.3333333333333332E-3</v>
      </c>
    </row>
    <row r="97" spans="1:7" x14ac:dyDescent="0.25">
      <c r="A97" s="21" t="s">
        <v>60</v>
      </c>
      <c r="B97" s="30">
        <v>0</v>
      </c>
      <c r="C97" s="25">
        <v>15</v>
      </c>
      <c r="D97" s="25">
        <v>280</v>
      </c>
      <c r="E97" s="25">
        <v>30</v>
      </c>
      <c r="F97" s="25">
        <v>325</v>
      </c>
      <c r="G97" s="26">
        <v>0</v>
      </c>
    </row>
    <row r="98" spans="1:7" x14ac:dyDescent="0.25">
      <c r="A98" s="19" t="s">
        <v>221</v>
      </c>
      <c r="B98" s="101">
        <v>0</v>
      </c>
      <c r="C98" s="25">
        <v>15</v>
      </c>
      <c r="D98" s="25">
        <v>280</v>
      </c>
      <c r="E98" s="25">
        <v>30</v>
      </c>
      <c r="F98" s="25">
        <v>325</v>
      </c>
      <c r="G98" s="26">
        <v>0.1328156926849203</v>
      </c>
    </row>
    <row r="99" spans="1:7" x14ac:dyDescent="0.25">
      <c r="A99" s="21" t="s">
        <v>61</v>
      </c>
      <c r="B99" s="101">
        <v>0</v>
      </c>
      <c r="C99" s="25">
        <v>0</v>
      </c>
      <c r="D99" s="25">
        <v>104</v>
      </c>
      <c r="E99" s="25">
        <v>0</v>
      </c>
      <c r="F99" s="25">
        <v>104</v>
      </c>
      <c r="G99" s="26">
        <v>0</v>
      </c>
    </row>
    <row r="100" spans="1:7" x14ac:dyDescent="0.25">
      <c r="A100" s="19" t="s">
        <v>222</v>
      </c>
      <c r="B100" s="30">
        <v>0</v>
      </c>
      <c r="C100" s="25">
        <v>0</v>
      </c>
      <c r="D100" s="25">
        <v>104</v>
      </c>
      <c r="E100" s="25">
        <v>0</v>
      </c>
      <c r="F100" s="25">
        <v>104</v>
      </c>
      <c r="G100" s="26">
        <v>1.3698630136986301E-2</v>
      </c>
    </row>
    <row r="101" spans="1:7" x14ac:dyDescent="0.25">
      <c r="A101" s="21" t="s">
        <v>69</v>
      </c>
      <c r="B101" s="30">
        <v>0</v>
      </c>
      <c r="C101" s="25">
        <v>4184</v>
      </c>
      <c r="D101" s="25">
        <v>54750</v>
      </c>
      <c r="E101" s="25">
        <v>2800</v>
      </c>
      <c r="F101" s="25">
        <v>61734</v>
      </c>
      <c r="G101" s="26">
        <v>0</v>
      </c>
    </row>
    <row r="102" spans="1:7" x14ac:dyDescent="0.25">
      <c r="A102" s="19" t="s">
        <v>223</v>
      </c>
      <c r="B102" s="30">
        <v>0</v>
      </c>
      <c r="C102" s="25">
        <v>4184</v>
      </c>
      <c r="D102" s="25">
        <v>54750</v>
      </c>
      <c r="E102" s="25">
        <v>2800</v>
      </c>
      <c r="F102" s="25">
        <v>61734</v>
      </c>
      <c r="G102" s="26">
        <v>0.24693599999999999</v>
      </c>
    </row>
    <row r="103" spans="1:7" x14ac:dyDescent="0.25">
      <c r="A103" s="21" t="s">
        <v>224</v>
      </c>
      <c r="B103" s="30">
        <v>0</v>
      </c>
      <c r="C103" s="25">
        <v>104</v>
      </c>
      <c r="D103" s="25">
        <v>1921</v>
      </c>
      <c r="E103" s="25">
        <v>390</v>
      </c>
      <c r="F103" s="25">
        <v>2415</v>
      </c>
      <c r="G103" s="26">
        <v>0</v>
      </c>
    </row>
    <row r="104" spans="1:7" x14ac:dyDescent="0.25">
      <c r="A104" s="21"/>
      <c r="B104" s="30">
        <v>0</v>
      </c>
      <c r="C104" s="25">
        <v>104</v>
      </c>
      <c r="D104" s="25">
        <v>1921</v>
      </c>
      <c r="E104" s="25">
        <v>390</v>
      </c>
      <c r="F104" s="25">
        <v>2415</v>
      </c>
      <c r="G104" s="26">
        <v>0</v>
      </c>
    </row>
    <row r="105" spans="1:7" x14ac:dyDescent="0.25">
      <c r="A105" s="21" t="s">
        <v>68</v>
      </c>
      <c r="B105" s="30">
        <v>0</v>
      </c>
      <c r="C105" s="25">
        <v>104</v>
      </c>
      <c r="D105" s="25">
        <v>1921</v>
      </c>
      <c r="E105" s="25">
        <v>390</v>
      </c>
      <c r="F105" s="25">
        <v>2415</v>
      </c>
      <c r="G105" s="26">
        <v>0</v>
      </c>
    </row>
    <row r="106" spans="1:7" x14ac:dyDescent="0.25">
      <c r="A106" s="21" t="s">
        <v>225</v>
      </c>
      <c r="B106" s="30">
        <v>0</v>
      </c>
      <c r="C106" s="25">
        <v>104</v>
      </c>
      <c r="D106" s="25">
        <v>1921</v>
      </c>
      <c r="E106" s="25">
        <v>390</v>
      </c>
      <c r="F106" s="25">
        <v>2415</v>
      </c>
      <c r="G106" s="26">
        <v>0.161</v>
      </c>
    </row>
    <row r="107" spans="1:7" x14ac:dyDescent="0.25">
      <c r="A107" s="19" t="s">
        <v>226</v>
      </c>
      <c r="B107" s="30">
        <v>4720</v>
      </c>
      <c r="C107" s="25">
        <v>16334</v>
      </c>
      <c r="D107" s="25">
        <v>37568</v>
      </c>
      <c r="E107" s="25">
        <v>4527</v>
      </c>
      <c r="F107" s="25">
        <v>63149</v>
      </c>
      <c r="G107" s="26">
        <v>0</v>
      </c>
    </row>
    <row r="108" spans="1:7" x14ac:dyDescent="0.25">
      <c r="A108" s="21"/>
      <c r="B108" s="30">
        <v>4720</v>
      </c>
      <c r="C108" s="25">
        <v>16334</v>
      </c>
      <c r="D108" s="25">
        <v>37568</v>
      </c>
      <c r="E108" s="25">
        <v>4527</v>
      </c>
      <c r="F108" s="25">
        <v>63149</v>
      </c>
      <c r="G108" s="26">
        <v>0</v>
      </c>
    </row>
    <row r="109" spans="1:7" x14ac:dyDescent="0.25">
      <c r="A109" s="19" t="s">
        <v>65</v>
      </c>
      <c r="B109" s="101">
        <v>4400</v>
      </c>
      <c r="C109" s="25">
        <v>16334</v>
      </c>
      <c r="D109" s="25">
        <v>37568</v>
      </c>
      <c r="E109" s="25">
        <v>4527</v>
      </c>
      <c r="F109" s="25">
        <v>62829</v>
      </c>
      <c r="G109" s="26">
        <v>0</v>
      </c>
    </row>
    <row r="110" spans="1:7" x14ac:dyDescent="0.25">
      <c r="A110" s="21" t="s">
        <v>227</v>
      </c>
      <c r="B110" s="101">
        <v>0</v>
      </c>
      <c r="C110" s="25">
        <v>2000</v>
      </c>
      <c r="D110" s="25">
        <v>4500</v>
      </c>
      <c r="E110" s="25">
        <v>1500</v>
      </c>
      <c r="F110" s="25">
        <v>8000</v>
      </c>
      <c r="G110" s="26">
        <v>7.7014160978849985E-2</v>
      </c>
    </row>
    <row r="111" spans="1:7" x14ac:dyDescent="0.25">
      <c r="A111" s="16" t="s">
        <v>228</v>
      </c>
      <c r="B111" s="100">
        <v>0</v>
      </c>
      <c r="C111" s="24">
        <v>970</v>
      </c>
      <c r="D111" s="24">
        <v>2290</v>
      </c>
      <c r="E111" s="24">
        <v>250</v>
      </c>
      <c r="F111" s="24">
        <v>3510</v>
      </c>
      <c r="G111" s="26">
        <v>3.03715490797546E-2</v>
      </c>
    </row>
    <row r="112" spans="1:7" x14ac:dyDescent="0.25">
      <c r="A112" s="18" t="s">
        <v>319</v>
      </c>
      <c r="B112" s="100">
        <v>0</v>
      </c>
      <c r="C112" s="24">
        <v>4251</v>
      </c>
      <c r="D112" s="24">
        <v>19500</v>
      </c>
      <c r="E112" s="24">
        <v>1751</v>
      </c>
      <c r="F112" s="24">
        <v>25502</v>
      </c>
      <c r="G112" s="26">
        <v>0.25651032498818133</v>
      </c>
    </row>
    <row r="113" spans="1:7" x14ac:dyDescent="0.25">
      <c r="A113" s="19" t="s">
        <v>356</v>
      </c>
      <c r="B113" s="101">
        <v>0</v>
      </c>
      <c r="C113" s="25">
        <v>8613</v>
      </c>
      <c r="D113" s="25">
        <v>9278</v>
      </c>
      <c r="E113" s="25">
        <v>1276</v>
      </c>
      <c r="F113" s="25">
        <v>19167</v>
      </c>
      <c r="G113" s="26">
        <v>0.19167000000000001</v>
      </c>
    </row>
    <row r="114" spans="1:7" x14ac:dyDescent="0.25">
      <c r="A114" s="21" t="s">
        <v>399</v>
      </c>
      <c r="B114" s="101">
        <v>4400</v>
      </c>
      <c r="C114" s="25">
        <v>500</v>
      </c>
      <c r="D114" s="25">
        <v>2000</v>
      </c>
      <c r="E114" s="25">
        <v>0</v>
      </c>
      <c r="F114" s="25">
        <v>6900</v>
      </c>
      <c r="G114" s="26">
        <v>9.8571428571428574E-2</v>
      </c>
    </row>
    <row r="115" spans="1:7" x14ac:dyDescent="0.25">
      <c r="A115" s="16" t="s">
        <v>70</v>
      </c>
      <c r="B115" s="100">
        <v>320</v>
      </c>
      <c r="C115" s="24">
        <v>0</v>
      </c>
      <c r="D115" s="24">
        <v>0</v>
      </c>
      <c r="E115" s="24">
        <v>0</v>
      </c>
      <c r="F115" s="24">
        <v>320</v>
      </c>
      <c r="G115" s="26">
        <v>0</v>
      </c>
    </row>
    <row r="116" spans="1:7" x14ac:dyDescent="0.25">
      <c r="A116" s="18" t="s">
        <v>229</v>
      </c>
      <c r="B116" s="100">
        <v>180</v>
      </c>
      <c r="C116" s="24">
        <v>0</v>
      </c>
      <c r="D116" s="24">
        <v>0</v>
      </c>
      <c r="E116" s="24">
        <v>0</v>
      </c>
      <c r="F116" s="24">
        <v>180</v>
      </c>
      <c r="G116" s="26">
        <v>3.5999999999999997E-2</v>
      </c>
    </row>
    <row r="117" spans="1:7" x14ac:dyDescent="0.25">
      <c r="A117" s="19" t="s">
        <v>343</v>
      </c>
      <c r="B117" s="100">
        <v>140</v>
      </c>
      <c r="C117" s="25">
        <v>0</v>
      </c>
      <c r="D117" s="25">
        <v>0</v>
      </c>
      <c r="E117" s="25">
        <v>0</v>
      </c>
      <c r="F117" s="25">
        <v>140</v>
      </c>
      <c r="G117" s="26">
        <v>1.7500000000000002E-2</v>
      </c>
    </row>
    <row r="118" spans="1:7" x14ac:dyDescent="0.25">
      <c r="A118" s="21" t="s">
        <v>139</v>
      </c>
      <c r="B118" s="100">
        <v>0</v>
      </c>
      <c r="C118" s="25">
        <v>3846</v>
      </c>
      <c r="D118" s="25">
        <v>36795</v>
      </c>
      <c r="E118" s="25">
        <v>850</v>
      </c>
      <c r="F118" s="25">
        <v>41491</v>
      </c>
      <c r="G118" s="26">
        <v>0</v>
      </c>
    </row>
    <row r="119" spans="1:7" x14ac:dyDescent="0.25">
      <c r="A119" s="21" t="s">
        <v>140</v>
      </c>
      <c r="B119" s="100">
        <v>0</v>
      </c>
      <c r="C119" s="25">
        <v>550</v>
      </c>
      <c r="D119" s="25">
        <v>6100</v>
      </c>
      <c r="E119" s="25">
        <v>450</v>
      </c>
      <c r="F119" s="25">
        <v>7100</v>
      </c>
      <c r="G119" s="26">
        <v>0</v>
      </c>
    </row>
    <row r="120" spans="1:7" x14ac:dyDescent="0.25">
      <c r="A120" s="21" t="s">
        <v>3</v>
      </c>
      <c r="B120" s="100">
        <v>0</v>
      </c>
      <c r="C120" s="25">
        <v>500</v>
      </c>
      <c r="D120" s="25">
        <v>5700</v>
      </c>
      <c r="E120" s="25">
        <v>400</v>
      </c>
      <c r="F120" s="25">
        <v>6600</v>
      </c>
      <c r="G120" s="26">
        <v>0</v>
      </c>
    </row>
    <row r="121" spans="1:7" x14ac:dyDescent="0.25">
      <c r="A121" s="21" t="s">
        <v>230</v>
      </c>
      <c r="B121" s="100">
        <v>0</v>
      </c>
      <c r="C121" s="25">
        <v>300</v>
      </c>
      <c r="D121" s="25">
        <v>5400</v>
      </c>
      <c r="E121" s="25">
        <v>400</v>
      </c>
      <c r="F121" s="25">
        <v>6100</v>
      </c>
      <c r="G121" s="26">
        <v>1.2200000000000001E-2</v>
      </c>
    </row>
    <row r="122" spans="1:7" x14ac:dyDescent="0.25">
      <c r="A122" s="19" t="s">
        <v>231</v>
      </c>
      <c r="B122" s="101">
        <v>0</v>
      </c>
      <c r="C122" s="25">
        <v>200</v>
      </c>
      <c r="D122" s="25">
        <v>300</v>
      </c>
      <c r="E122" s="25">
        <v>0</v>
      </c>
      <c r="F122" s="25">
        <v>500</v>
      </c>
      <c r="G122" s="26">
        <v>3.1259182384825541E-3</v>
      </c>
    </row>
    <row r="123" spans="1:7" x14ac:dyDescent="0.25">
      <c r="A123" s="21" t="s">
        <v>82</v>
      </c>
      <c r="B123" s="101">
        <v>0</v>
      </c>
      <c r="C123" s="25">
        <v>50</v>
      </c>
      <c r="D123" s="25">
        <v>400</v>
      </c>
      <c r="E123" s="25">
        <v>50</v>
      </c>
      <c r="F123" s="25">
        <v>500</v>
      </c>
      <c r="G123" s="26">
        <v>0</v>
      </c>
    </row>
    <row r="124" spans="1:7" x14ac:dyDescent="0.25">
      <c r="A124" s="16" t="s">
        <v>232</v>
      </c>
      <c r="B124" s="100">
        <v>0</v>
      </c>
      <c r="C124" s="24">
        <v>50</v>
      </c>
      <c r="D124" s="24">
        <v>400</v>
      </c>
      <c r="E124" s="24">
        <v>50</v>
      </c>
      <c r="F124" s="24">
        <v>500</v>
      </c>
      <c r="G124" s="26">
        <v>3.3333333333333333E-2</v>
      </c>
    </row>
    <row r="125" spans="1:7" x14ac:dyDescent="0.25">
      <c r="A125" s="18" t="s">
        <v>143</v>
      </c>
      <c r="B125" s="100">
        <v>0</v>
      </c>
      <c r="C125" s="24">
        <v>1962</v>
      </c>
      <c r="D125" s="24">
        <v>17580</v>
      </c>
      <c r="E125" s="24">
        <v>0</v>
      </c>
      <c r="F125" s="24">
        <v>19542</v>
      </c>
      <c r="G125" s="26">
        <v>0</v>
      </c>
    </row>
    <row r="126" spans="1:7" x14ac:dyDescent="0.25">
      <c r="A126" s="19" t="s">
        <v>74</v>
      </c>
      <c r="B126" s="100">
        <v>0</v>
      </c>
      <c r="C126" s="25">
        <v>1600</v>
      </c>
      <c r="D126" s="25">
        <v>15400</v>
      </c>
      <c r="E126" s="25">
        <v>0</v>
      </c>
      <c r="F126" s="25">
        <v>17000</v>
      </c>
      <c r="G126" s="26">
        <v>0</v>
      </c>
    </row>
    <row r="127" spans="1:7" x14ac:dyDescent="0.25">
      <c r="A127" s="21" t="s">
        <v>233</v>
      </c>
      <c r="B127" s="100">
        <v>0</v>
      </c>
      <c r="C127" s="25">
        <v>1600</v>
      </c>
      <c r="D127" s="25">
        <v>15400</v>
      </c>
      <c r="E127" s="25">
        <v>0</v>
      </c>
      <c r="F127" s="25">
        <v>17000</v>
      </c>
      <c r="G127" s="26">
        <v>5.621953397313368E-2</v>
      </c>
    </row>
    <row r="128" spans="1:7" x14ac:dyDescent="0.25">
      <c r="A128" s="21" t="s">
        <v>95</v>
      </c>
      <c r="B128" s="100">
        <v>0</v>
      </c>
      <c r="C128" s="25">
        <v>179</v>
      </c>
      <c r="D128" s="25">
        <v>1430</v>
      </c>
      <c r="E128" s="25">
        <v>0</v>
      </c>
      <c r="F128" s="25">
        <v>1609</v>
      </c>
      <c r="G128" s="26">
        <v>0</v>
      </c>
    </row>
    <row r="129" spans="1:7" x14ac:dyDescent="0.25">
      <c r="A129" s="21" t="s">
        <v>320</v>
      </c>
      <c r="B129" s="100">
        <v>0</v>
      </c>
      <c r="C129" s="25">
        <v>179</v>
      </c>
      <c r="D129" s="25">
        <v>1430</v>
      </c>
      <c r="E129" s="25">
        <v>0</v>
      </c>
      <c r="F129" s="25">
        <v>1609</v>
      </c>
      <c r="G129" s="26">
        <v>2.5744000000000001E-3</v>
      </c>
    </row>
    <row r="130" spans="1:7" x14ac:dyDescent="0.25">
      <c r="A130" s="19" t="s">
        <v>73</v>
      </c>
      <c r="B130" s="100">
        <v>0</v>
      </c>
      <c r="C130" s="25">
        <v>183</v>
      </c>
      <c r="D130" s="25">
        <v>750</v>
      </c>
      <c r="E130" s="25">
        <v>0</v>
      </c>
      <c r="F130" s="25">
        <v>933</v>
      </c>
      <c r="G130" s="26">
        <v>0</v>
      </c>
    </row>
    <row r="131" spans="1:7" x14ac:dyDescent="0.25">
      <c r="A131" s="21" t="s">
        <v>321</v>
      </c>
      <c r="B131" s="100">
        <v>0</v>
      </c>
      <c r="C131" s="25">
        <v>183</v>
      </c>
      <c r="D131" s="25">
        <v>750</v>
      </c>
      <c r="E131" s="25">
        <v>0</v>
      </c>
      <c r="F131" s="25">
        <v>933</v>
      </c>
      <c r="G131" s="26">
        <v>3.1099999999999999E-3</v>
      </c>
    </row>
    <row r="132" spans="1:7" x14ac:dyDescent="0.25">
      <c r="A132" s="21"/>
      <c r="B132" s="100">
        <v>0</v>
      </c>
      <c r="C132" s="25">
        <v>1334</v>
      </c>
      <c r="D132" s="25">
        <v>13115</v>
      </c>
      <c r="E132" s="25">
        <v>400</v>
      </c>
      <c r="F132" s="25">
        <v>14849</v>
      </c>
      <c r="G132" s="26">
        <v>0</v>
      </c>
    </row>
    <row r="133" spans="1:7" x14ac:dyDescent="0.25">
      <c r="A133" s="21" t="s">
        <v>93</v>
      </c>
      <c r="B133" s="100">
        <v>0</v>
      </c>
      <c r="C133" s="25">
        <v>1334</v>
      </c>
      <c r="D133" s="25">
        <v>13115</v>
      </c>
      <c r="E133" s="25">
        <v>400</v>
      </c>
      <c r="F133" s="25">
        <v>14849</v>
      </c>
      <c r="G133" s="26">
        <v>0</v>
      </c>
    </row>
    <row r="134" spans="1:7" x14ac:dyDescent="0.25">
      <c r="A134" s="18" t="s">
        <v>334</v>
      </c>
      <c r="B134" s="100">
        <v>0</v>
      </c>
      <c r="C134" s="24">
        <v>1334</v>
      </c>
      <c r="D134" s="24">
        <v>13115</v>
      </c>
      <c r="E134" s="24">
        <v>400</v>
      </c>
      <c r="F134" s="24">
        <v>14849</v>
      </c>
      <c r="G134" s="26">
        <v>4.9496666666666668E-2</v>
      </c>
    </row>
    <row r="135" spans="1:7" x14ac:dyDescent="0.25">
      <c r="A135" s="19" t="s">
        <v>234</v>
      </c>
      <c r="B135" s="100">
        <v>0</v>
      </c>
      <c r="C135" s="25">
        <v>585</v>
      </c>
      <c r="D135" s="25">
        <v>6540</v>
      </c>
      <c r="E135" s="25">
        <v>570</v>
      </c>
      <c r="F135" s="25">
        <v>7695</v>
      </c>
      <c r="G135" s="26">
        <v>0</v>
      </c>
    </row>
    <row r="136" spans="1:7" x14ac:dyDescent="0.25">
      <c r="A136" s="21"/>
      <c r="B136" s="100">
        <v>0</v>
      </c>
      <c r="C136" s="25">
        <v>585</v>
      </c>
      <c r="D136" s="25">
        <v>6540</v>
      </c>
      <c r="E136" s="25">
        <v>570</v>
      </c>
      <c r="F136" s="25">
        <v>7695</v>
      </c>
      <c r="G136" s="26">
        <v>0</v>
      </c>
    </row>
    <row r="137" spans="1:7" x14ac:dyDescent="0.25">
      <c r="A137" s="19" t="s">
        <v>89</v>
      </c>
      <c r="B137" s="100">
        <v>0</v>
      </c>
      <c r="C137" s="25">
        <v>85</v>
      </c>
      <c r="D137" s="25">
        <v>1235</v>
      </c>
      <c r="E137" s="25">
        <v>70</v>
      </c>
      <c r="F137" s="25">
        <v>1390</v>
      </c>
      <c r="G137" s="26">
        <v>0</v>
      </c>
    </row>
    <row r="138" spans="1:7" x14ac:dyDescent="0.25">
      <c r="A138" s="21" t="s">
        <v>235</v>
      </c>
      <c r="B138" s="100">
        <v>0</v>
      </c>
      <c r="C138" s="25">
        <v>45</v>
      </c>
      <c r="D138" s="25">
        <v>635</v>
      </c>
      <c r="E138" s="25">
        <v>30</v>
      </c>
      <c r="F138" s="25">
        <v>710</v>
      </c>
      <c r="G138" s="26">
        <v>8.8749999999999996E-2</v>
      </c>
    </row>
    <row r="139" spans="1:7" x14ac:dyDescent="0.25">
      <c r="A139" s="18" t="s">
        <v>236</v>
      </c>
      <c r="B139" s="100">
        <v>0</v>
      </c>
      <c r="C139" s="24">
        <v>40</v>
      </c>
      <c r="D139" s="24">
        <v>600</v>
      </c>
      <c r="E139" s="24">
        <v>40</v>
      </c>
      <c r="F139" s="24">
        <v>680</v>
      </c>
      <c r="G139" s="26">
        <v>2.3859649122807018E-2</v>
      </c>
    </row>
    <row r="140" spans="1:7" x14ac:dyDescent="0.25">
      <c r="A140" s="19" t="s">
        <v>91</v>
      </c>
      <c r="B140" s="100">
        <v>0</v>
      </c>
      <c r="C140" s="25">
        <v>500</v>
      </c>
      <c r="D140" s="25">
        <v>5305</v>
      </c>
      <c r="E140" s="25">
        <v>500</v>
      </c>
      <c r="F140" s="25">
        <v>6305</v>
      </c>
      <c r="G140" s="26">
        <v>0</v>
      </c>
    </row>
    <row r="141" spans="1:7" x14ac:dyDescent="0.25">
      <c r="A141" s="21" t="s">
        <v>237</v>
      </c>
      <c r="B141" s="100">
        <v>0</v>
      </c>
      <c r="C141" s="25">
        <v>500</v>
      </c>
      <c r="D141" s="25">
        <v>5305</v>
      </c>
      <c r="E141" s="25">
        <v>500</v>
      </c>
      <c r="F141" s="25">
        <v>6305</v>
      </c>
      <c r="G141" s="26">
        <v>6.0741928211807726E-3</v>
      </c>
    </row>
    <row r="142" spans="1:7" x14ac:dyDescent="0.25">
      <c r="A142" s="16" t="s">
        <v>149</v>
      </c>
      <c r="B142" s="100">
        <v>0</v>
      </c>
      <c r="C142" s="24">
        <v>635</v>
      </c>
      <c r="D142" s="24">
        <v>3816</v>
      </c>
      <c r="E142" s="24">
        <v>300</v>
      </c>
      <c r="F142" s="24">
        <v>4751</v>
      </c>
      <c r="G142" s="26">
        <v>0</v>
      </c>
    </row>
    <row r="143" spans="1:7" x14ac:dyDescent="0.25">
      <c r="A143" s="18"/>
      <c r="B143" s="100">
        <v>0</v>
      </c>
      <c r="C143" s="24">
        <v>635</v>
      </c>
      <c r="D143" s="24">
        <v>3816</v>
      </c>
      <c r="E143" s="24">
        <v>300</v>
      </c>
      <c r="F143" s="24">
        <v>4751</v>
      </c>
      <c r="G143" s="26">
        <v>0</v>
      </c>
    </row>
    <row r="144" spans="1:7" x14ac:dyDescent="0.25">
      <c r="A144" s="19" t="s">
        <v>88</v>
      </c>
      <c r="B144" s="100">
        <v>0</v>
      </c>
      <c r="C144" s="25">
        <v>250</v>
      </c>
      <c r="D144" s="25">
        <v>1916</v>
      </c>
      <c r="E144" s="25">
        <v>300</v>
      </c>
      <c r="F144" s="25">
        <v>2466</v>
      </c>
      <c r="G144" s="26">
        <v>0</v>
      </c>
    </row>
    <row r="145" spans="1:7" x14ac:dyDescent="0.25">
      <c r="A145" s="21" t="s">
        <v>238</v>
      </c>
      <c r="B145" s="100">
        <v>0</v>
      </c>
      <c r="C145" s="25">
        <v>250</v>
      </c>
      <c r="D145" s="25">
        <v>1916</v>
      </c>
      <c r="E145" s="25">
        <v>300</v>
      </c>
      <c r="F145" s="25">
        <v>2466</v>
      </c>
      <c r="G145" s="26">
        <v>5.4799999999999996E-3</v>
      </c>
    </row>
    <row r="146" spans="1:7" x14ac:dyDescent="0.25">
      <c r="A146" s="21" t="s">
        <v>96</v>
      </c>
      <c r="B146" s="100">
        <v>0</v>
      </c>
      <c r="C146" s="25">
        <v>385</v>
      </c>
      <c r="D146" s="25">
        <v>1900</v>
      </c>
      <c r="E146" s="25">
        <v>0</v>
      </c>
      <c r="F146" s="25">
        <v>2285</v>
      </c>
      <c r="G146" s="26">
        <v>0</v>
      </c>
    </row>
    <row r="147" spans="1:7" x14ac:dyDescent="0.25">
      <c r="A147" s="19" t="s">
        <v>344</v>
      </c>
      <c r="B147" s="100">
        <v>0</v>
      </c>
      <c r="C147" s="25">
        <v>385</v>
      </c>
      <c r="D147" s="25">
        <v>1900</v>
      </c>
      <c r="E147" s="25">
        <v>0</v>
      </c>
      <c r="F147" s="25">
        <v>2285</v>
      </c>
      <c r="G147" s="26">
        <v>4.2689215041549593E-3</v>
      </c>
    </row>
    <row r="148" spans="1:7" x14ac:dyDescent="0.25">
      <c r="A148" s="21" t="s">
        <v>153</v>
      </c>
      <c r="B148" s="100">
        <v>0</v>
      </c>
      <c r="C148" s="25">
        <v>3113</v>
      </c>
      <c r="D148" s="25">
        <v>47767</v>
      </c>
      <c r="E148" s="25">
        <v>2400</v>
      </c>
      <c r="F148" s="25">
        <v>53280</v>
      </c>
      <c r="G148" s="26">
        <v>0</v>
      </c>
    </row>
    <row r="149" spans="1:7" x14ac:dyDescent="0.25">
      <c r="A149" s="16"/>
      <c r="B149" s="100">
        <v>0</v>
      </c>
      <c r="C149" s="24">
        <v>3113</v>
      </c>
      <c r="D149" s="24">
        <v>47767</v>
      </c>
      <c r="E149" s="24">
        <v>2400</v>
      </c>
      <c r="F149" s="24">
        <v>53280</v>
      </c>
      <c r="G149" s="26">
        <v>0</v>
      </c>
    </row>
    <row r="150" spans="1:7" x14ac:dyDescent="0.25">
      <c r="A150" s="18" t="s">
        <v>63</v>
      </c>
      <c r="B150" s="100">
        <v>0</v>
      </c>
      <c r="C150" s="24">
        <v>213</v>
      </c>
      <c r="D150" s="24">
        <v>827</v>
      </c>
      <c r="E150" s="24">
        <v>0</v>
      </c>
      <c r="F150" s="24">
        <v>1040</v>
      </c>
      <c r="G150" s="26">
        <v>0</v>
      </c>
    </row>
    <row r="151" spans="1:7" x14ac:dyDescent="0.25">
      <c r="A151" s="19" t="s">
        <v>239</v>
      </c>
      <c r="B151" s="100">
        <v>0</v>
      </c>
      <c r="C151" s="25">
        <v>213</v>
      </c>
      <c r="D151" s="25">
        <v>827</v>
      </c>
      <c r="E151" s="25">
        <v>0</v>
      </c>
      <c r="F151" s="25">
        <v>1040</v>
      </c>
      <c r="G151" s="26">
        <v>3.4666666666666665E-2</v>
      </c>
    </row>
    <row r="152" spans="1:7" x14ac:dyDescent="0.25">
      <c r="A152" s="21" t="s">
        <v>66</v>
      </c>
      <c r="B152" s="100">
        <v>0</v>
      </c>
      <c r="C152" s="25">
        <v>2250</v>
      </c>
      <c r="D152" s="25">
        <v>41640</v>
      </c>
      <c r="E152" s="25">
        <v>2000</v>
      </c>
      <c r="F152" s="25">
        <v>45890</v>
      </c>
      <c r="G152" s="26">
        <v>0</v>
      </c>
    </row>
    <row r="153" spans="1:7" x14ac:dyDescent="0.25">
      <c r="A153" s="19" t="s">
        <v>240</v>
      </c>
      <c r="B153" s="100">
        <v>0</v>
      </c>
      <c r="C153" s="25">
        <v>2250</v>
      </c>
      <c r="D153" s="25">
        <v>34770</v>
      </c>
      <c r="E153" s="25">
        <v>2000</v>
      </c>
      <c r="F153" s="25">
        <v>39020</v>
      </c>
      <c r="G153" s="26">
        <v>2.6013333333333333E-2</v>
      </c>
    </row>
    <row r="154" spans="1:7" x14ac:dyDescent="0.25">
      <c r="A154" s="21" t="s">
        <v>322</v>
      </c>
      <c r="B154" s="100">
        <v>0</v>
      </c>
      <c r="C154" s="25">
        <v>0</v>
      </c>
      <c r="D154" s="25">
        <v>6870</v>
      </c>
      <c r="E154" s="25">
        <v>0</v>
      </c>
      <c r="F154" s="25">
        <v>6870</v>
      </c>
      <c r="G154" s="26">
        <v>4.5799999999999999E-3</v>
      </c>
    </row>
    <row r="155" spans="1:7" x14ac:dyDescent="0.25">
      <c r="A155" s="16" t="s">
        <v>2</v>
      </c>
      <c r="B155" s="100">
        <v>0</v>
      </c>
      <c r="C155" s="24">
        <v>650</v>
      </c>
      <c r="D155" s="24">
        <v>5300</v>
      </c>
      <c r="E155" s="24">
        <v>400</v>
      </c>
      <c r="F155" s="24">
        <v>6350</v>
      </c>
      <c r="G155" s="26">
        <v>0</v>
      </c>
    </row>
    <row r="156" spans="1:7" x14ac:dyDescent="0.25">
      <c r="A156" s="18" t="s">
        <v>345</v>
      </c>
      <c r="B156" s="100">
        <v>0</v>
      </c>
      <c r="C156" s="24">
        <v>650</v>
      </c>
      <c r="D156" s="24">
        <v>5300</v>
      </c>
      <c r="E156" s="24">
        <v>400</v>
      </c>
      <c r="F156" s="24">
        <v>6350</v>
      </c>
      <c r="G156" s="26">
        <v>2.1166666666666667E-2</v>
      </c>
    </row>
    <row r="157" spans="1:7" x14ac:dyDescent="0.25">
      <c r="A157" s="19" t="s">
        <v>162</v>
      </c>
      <c r="B157" s="100">
        <v>0</v>
      </c>
      <c r="C157" s="25">
        <v>7565</v>
      </c>
      <c r="D157" s="25">
        <v>57301</v>
      </c>
      <c r="E157" s="25">
        <v>3643</v>
      </c>
      <c r="F157" s="25">
        <v>68509</v>
      </c>
      <c r="G157" s="26">
        <v>0</v>
      </c>
    </row>
    <row r="158" spans="1:7" x14ac:dyDescent="0.25">
      <c r="A158" s="21"/>
      <c r="B158" s="100">
        <v>0</v>
      </c>
      <c r="C158" s="25">
        <v>7565</v>
      </c>
      <c r="D158" s="25">
        <v>57301</v>
      </c>
      <c r="E158" s="25">
        <v>3643</v>
      </c>
      <c r="F158" s="25">
        <v>68509</v>
      </c>
      <c r="G158" s="26">
        <v>0</v>
      </c>
    </row>
    <row r="159" spans="1:7" x14ac:dyDescent="0.25">
      <c r="A159" s="21" t="s">
        <v>72</v>
      </c>
      <c r="B159" s="100">
        <v>0</v>
      </c>
      <c r="C159" s="25">
        <v>1350</v>
      </c>
      <c r="D159" s="25">
        <v>20055</v>
      </c>
      <c r="E159" s="25">
        <v>1200</v>
      </c>
      <c r="F159" s="25">
        <v>22605</v>
      </c>
      <c r="G159" s="26">
        <v>0</v>
      </c>
    </row>
    <row r="160" spans="1:7" x14ac:dyDescent="0.25">
      <c r="A160" s="21" t="s">
        <v>241</v>
      </c>
      <c r="B160" s="100">
        <v>0</v>
      </c>
      <c r="C160" s="25">
        <v>350</v>
      </c>
      <c r="D160" s="25">
        <v>4845</v>
      </c>
      <c r="E160" s="25">
        <v>700</v>
      </c>
      <c r="F160" s="25">
        <v>5895</v>
      </c>
      <c r="G160" s="26">
        <v>6.0549101777955812E-2</v>
      </c>
    </row>
    <row r="161" spans="1:7" x14ac:dyDescent="0.25">
      <c r="A161" s="19" t="s">
        <v>242</v>
      </c>
      <c r="B161" s="100">
        <v>0</v>
      </c>
      <c r="C161" s="25">
        <v>1000</v>
      </c>
      <c r="D161" s="25">
        <v>15210</v>
      </c>
      <c r="E161" s="25">
        <v>500</v>
      </c>
      <c r="F161" s="25">
        <v>16710</v>
      </c>
      <c r="G161" s="26">
        <v>0.1671</v>
      </c>
    </row>
    <row r="162" spans="1:7" x14ac:dyDescent="0.25">
      <c r="A162" s="21" t="s">
        <v>75</v>
      </c>
      <c r="B162" s="100">
        <v>0</v>
      </c>
      <c r="C162" s="25">
        <v>0</v>
      </c>
      <c r="D162" s="25">
        <v>2322</v>
      </c>
      <c r="E162" s="25">
        <v>0</v>
      </c>
      <c r="F162" s="25">
        <v>2322</v>
      </c>
      <c r="G162" s="26">
        <v>0</v>
      </c>
    </row>
    <row r="163" spans="1:7" x14ac:dyDescent="0.25">
      <c r="A163" s="21" t="s">
        <v>243</v>
      </c>
      <c r="B163" s="100">
        <v>0</v>
      </c>
      <c r="C163" s="25">
        <v>0</v>
      </c>
      <c r="D163" s="25">
        <v>2322</v>
      </c>
      <c r="E163" s="25">
        <v>0</v>
      </c>
      <c r="F163" s="25">
        <v>2322</v>
      </c>
      <c r="G163" s="26">
        <v>1.935855002626161E-2</v>
      </c>
    </row>
    <row r="164" spans="1:7" x14ac:dyDescent="0.25">
      <c r="A164" s="16" t="s">
        <v>67</v>
      </c>
      <c r="B164" s="100">
        <v>0</v>
      </c>
      <c r="C164" s="24">
        <v>757</v>
      </c>
      <c r="D164" s="24">
        <v>5831</v>
      </c>
      <c r="E164" s="24">
        <v>370</v>
      </c>
      <c r="F164" s="24">
        <v>6958</v>
      </c>
      <c r="G164" s="26">
        <v>0</v>
      </c>
    </row>
    <row r="165" spans="1:7" x14ac:dyDescent="0.25">
      <c r="A165" s="18" t="s">
        <v>244</v>
      </c>
      <c r="B165" s="100">
        <v>0</v>
      </c>
      <c r="C165" s="24">
        <v>45</v>
      </c>
      <c r="D165" s="24">
        <v>565</v>
      </c>
      <c r="E165" s="24">
        <v>40</v>
      </c>
      <c r="F165" s="24">
        <v>650</v>
      </c>
      <c r="G165" s="26">
        <v>2.1558872305140961E-2</v>
      </c>
    </row>
    <row r="166" spans="1:7" x14ac:dyDescent="0.25">
      <c r="A166" s="19" t="s">
        <v>245</v>
      </c>
      <c r="B166" s="100">
        <v>0</v>
      </c>
      <c r="C166" s="25">
        <v>712</v>
      </c>
      <c r="D166" s="25">
        <v>5266</v>
      </c>
      <c r="E166" s="25">
        <v>330</v>
      </c>
      <c r="F166" s="25">
        <v>6308</v>
      </c>
      <c r="G166" s="26">
        <v>2.5232000000000004E-2</v>
      </c>
    </row>
    <row r="167" spans="1:7" x14ac:dyDescent="0.25">
      <c r="A167" s="21" t="s">
        <v>333</v>
      </c>
      <c r="B167" s="100">
        <v>0</v>
      </c>
      <c r="C167" s="25">
        <v>5458</v>
      </c>
      <c r="D167" s="25">
        <v>29093</v>
      </c>
      <c r="E167" s="25">
        <v>2073</v>
      </c>
      <c r="F167" s="25">
        <v>36624</v>
      </c>
      <c r="G167" s="26">
        <v>0</v>
      </c>
    </row>
    <row r="168" spans="1:7" x14ac:dyDescent="0.25">
      <c r="A168" s="21" t="s">
        <v>335</v>
      </c>
      <c r="B168" s="100">
        <v>0</v>
      </c>
      <c r="C168" s="25">
        <v>5458</v>
      </c>
      <c r="D168" s="25">
        <v>29093</v>
      </c>
      <c r="E168" s="25">
        <v>2073</v>
      </c>
      <c r="F168" s="25">
        <v>36624</v>
      </c>
      <c r="G168" s="26">
        <v>0.28172307692307691</v>
      </c>
    </row>
    <row r="169" spans="1:7" x14ac:dyDescent="0.25">
      <c r="A169" s="19" t="s">
        <v>156</v>
      </c>
      <c r="B169" s="100">
        <v>0</v>
      </c>
      <c r="C169" s="25">
        <v>10478</v>
      </c>
      <c r="D169" s="25">
        <v>96948</v>
      </c>
      <c r="E169" s="25">
        <v>3769</v>
      </c>
      <c r="F169" s="25">
        <v>111195</v>
      </c>
      <c r="G169" s="26">
        <v>0</v>
      </c>
    </row>
    <row r="170" spans="1:7" x14ac:dyDescent="0.25">
      <c r="A170" s="21" t="s">
        <v>157</v>
      </c>
      <c r="B170" s="100">
        <v>0</v>
      </c>
      <c r="C170" s="25">
        <v>9468</v>
      </c>
      <c r="D170" s="25">
        <v>92994</v>
      </c>
      <c r="E170" s="25">
        <v>3473</v>
      </c>
      <c r="F170" s="25">
        <v>105935</v>
      </c>
      <c r="G170" s="26">
        <v>0</v>
      </c>
    </row>
    <row r="171" spans="1:7" x14ac:dyDescent="0.25">
      <c r="A171" s="19" t="s">
        <v>76</v>
      </c>
      <c r="B171" s="100">
        <v>0</v>
      </c>
      <c r="C171" s="25">
        <v>0</v>
      </c>
      <c r="D171" s="25">
        <v>4028</v>
      </c>
      <c r="E171" s="25">
        <v>0</v>
      </c>
      <c r="F171" s="25">
        <v>4028</v>
      </c>
      <c r="G171" s="26">
        <v>0</v>
      </c>
    </row>
    <row r="172" spans="1:7" x14ac:dyDescent="0.25">
      <c r="A172" s="21" t="s">
        <v>246</v>
      </c>
      <c r="B172" s="100">
        <v>0</v>
      </c>
      <c r="C172" s="25">
        <v>0</v>
      </c>
      <c r="D172" s="25">
        <v>4028</v>
      </c>
      <c r="E172" s="25">
        <v>0</v>
      </c>
      <c r="F172" s="25">
        <v>4028</v>
      </c>
      <c r="G172" s="26">
        <v>8.9511111111111111E-3</v>
      </c>
    </row>
    <row r="173" spans="1:7" x14ac:dyDescent="0.25">
      <c r="A173" s="21" t="s">
        <v>77</v>
      </c>
      <c r="B173" s="100">
        <v>0</v>
      </c>
      <c r="C173" s="25">
        <v>925</v>
      </c>
      <c r="D173" s="25">
        <v>5511</v>
      </c>
      <c r="E173" s="25">
        <v>389</v>
      </c>
      <c r="F173" s="25">
        <v>6825</v>
      </c>
      <c r="G173" s="26">
        <v>0</v>
      </c>
    </row>
    <row r="174" spans="1:7" x14ac:dyDescent="0.25">
      <c r="A174" s="16" t="s">
        <v>247</v>
      </c>
      <c r="B174" s="100">
        <v>0</v>
      </c>
      <c r="C174" s="24">
        <v>1</v>
      </c>
      <c r="D174" s="24">
        <v>5</v>
      </c>
      <c r="E174" s="24">
        <v>0</v>
      </c>
      <c r="F174" s="24">
        <v>6</v>
      </c>
      <c r="G174" s="26">
        <v>1E-3</v>
      </c>
    </row>
    <row r="175" spans="1:7" x14ac:dyDescent="0.25">
      <c r="A175" s="18" t="s">
        <v>248</v>
      </c>
      <c r="B175" s="100">
        <v>0</v>
      </c>
      <c r="C175" s="24">
        <v>0</v>
      </c>
      <c r="D175" s="24">
        <v>107</v>
      </c>
      <c r="E175" s="24">
        <v>30</v>
      </c>
      <c r="F175" s="24">
        <v>137</v>
      </c>
      <c r="G175" s="26">
        <v>1.7125000000000001E-2</v>
      </c>
    </row>
    <row r="176" spans="1:7" x14ac:dyDescent="0.25">
      <c r="A176" s="19" t="s">
        <v>249</v>
      </c>
      <c r="B176" s="100">
        <v>0</v>
      </c>
      <c r="C176" s="25">
        <v>80</v>
      </c>
      <c r="D176" s="25">
        <v>0</v>
      </c>
      <c r="E176" s="25">
        <v>0</v>
      </c>
      <c r="F176" s="25">
        <v>80</v>
      </c>
      <c r="G176" s="26">
        <v>8.0000000000000002E-3</v>
      </c>
    </row>
    <row r="177" spans="1:7" x14ac:dyDescent="0.25">
      <c r="A177" s="21" t="s">
        <v>250</v>
      </c>
      <c r="B177" s="100">
        <v>0</v>
      </c>
      <c r="C177" s="25">
        <v>38</v>
      </c>
      <c r="D177" s="25">
        <v>60</v>
      </c>
      <c r="E177" s="25">
        <v>0</v>
      </c>
      <c r="F177" s="25">
        <v>98</v>
      </c>
      <c r="G177" s="26">
        <v>9.7999999999999997E-3</v>
      </c>
    </row>
    <row r="178" spans="1:7" x14ac:dyDescent="0.25">
      <c r="A178" s="19" t="s">
        <v>251</v>
      </c>
      <c r="B178" s="100">
        <v>0</v>
      </c>
      <c r="C178" s="25">
        <v>6</v>
      </c>
      <c r="D178" s="25">
        <v>164</v>
      </c>
      <c r="E178" s="25">
        <v>0</v>
      </c>
      <c r="F178" s="25">
        <v>170</v>
      </c>
      <c r="G178" s="26">
        <v>8.5000000000000006E-3</v>
      </c>
    </row>
    <row r="179" spans="1:7" x14ac:dyDescent="0.25">
      <c r="A179" s="21" t="s">
        <v>252</v>
      </c>
      <c r="B179" s="100">
        <v>0</v>
      </c>
      <c r="C179" s="25">
        <v>12</v>
      </c>
      <c r="D179" s="25">
        <v>188</v>
      </c>
      <c r="E179" s="25">
        <v>0</v>
      </c>
      <c r="F179" s="25">
        <v>200</v>
      </c>
      <c r="G179" s="26">
        <v>0.02</v>
      </c>
    </row>
    <row r="180" spans="1:7" x14ac:dyDescent="0.25">
      <c r="A180" s="21" t="s">
        <v>253</v>
      </c>
      <c r="B180" s="100">
        <v>0</v>
      </c>
      <c r="C180" s="25">
        <v>370</v>
      </c>
      <c r="D180" s="25">
        <v>2000</v>
      </c>
      <c r="E180" s="25">
        <v>180</v>
      </c>
      <c r="F180" s="25">
        <v>2550</v>
      </c>
      <c r="G180" s="26">
        <v>0.17609281126993992</v>
      </c>
    </row>
    <row r="181" spans="1:7" x14ac:dyDescent="0.25">
      <c r="A181" s="21" t="s">
        <v>357</v>
      </c>
      <c r="B181" s="100">
        <v>0</v>
      </c>
      <c r="C181" s="25">
        <v>418</v>
      </c>
      <c r="D181" s="25">
        <v>2987</v>
      </c>
      <c r="E181" s="25">
        <v>179</v>
      </c>
      <c r="F181" s="25">
        <v>3584</v>
      </c>
      <c r="G181" s="26">
        <v>0.1792</v>
      </c>
    </row>
    <row r="182" spans="1:7" x14ac:dyDescent="0.25">
      <c r="A182" s="21" t="s">
        <v>78</v>
      </c>
      <c r="B182" s="100">
        <v>0</v>
      </c>
      <c r="C182" s="25">
        <v>0</v>
      </c>
      <c r="D182" s="25">
        <v>300</v>
      </c>
      <c r="E182" s="25">
        <v>0</v>
      </c>
      <c r="F182" s="25">
        <v>300</v>
      </c>
      <c r="G182" s="26">
        <v>0</v>
      </c>
    </row>
    <row r="183" spans="1:7" x14ac:dyDescent="0.25">
      <c r="A183" s="21" t="s">
        <v>254</v>
      </c>
      <c r="B183" s="100">
        <v>0</v>
      </c>
      <c r="C183" s="25">
        <v>0</v>
      </c>
      <c r="D183" s="25">
        <v>300</v>
      </c>
      <c r="E183" s="25">
        <v>0</v>
      </c>
      <c r="F183" s="25">
        <v>300</v>
      </c>
      <c r="G183" s="26">
        <v>0.06</v>
      </c>
    </row>
    <row r="184" spans="1:7" x14ac:dyDescent="0.25">
      <c r="A184" s="21" t="s">
        <v>79</v>
      </c>
      <c r="B184" s="100">
        <v>0</v>
      </c>
      <c r="C184" s="25">
        <v>3134</v>
      </c>
      <c r="D184" s="25">
        <v>41225</v>
      </c>
      <c r="E184" s="25">
        <v>55</v>
      </c>
      <c r="F184" s="25">
        <v>44414</v>
      </c>
      <c r="G184" s="26">
        <v>0</v>
      </c>
    </row>
    <row r="185" spans="1:7" x14ac:dyDescent="0.25">
      <c r="A185" s="21" t="s">
        <v>255</v>
      </c>
      <c r="B185" s="100">
        <v>0</v>
      </c>
      <c r="C185" s="25">
        <v>115</v>
      </c>
      <c r="D185" s="25">
        <v>1940</v>
      </c>
      <c r="E185" s="25">
        <v>55</v>
      </c>
      <c r="F185" s="25">
        <v>2110</v>
      </c>
      <c r="G185" s="26">
        <v>8.4400000000000003E-2</v>
      </c>
    </row>
    <row r="186" spans="1:7" x14ac:dyDescent="0.25">
      <c r="A186" s="19" t="s">
        <v>256</v>
      </c>
      <c r="B186" s="100">
        <v>0</v>
      </c>
      <c r="C186" s="25">
        <v>3019</v>
      </c>
      <c r="D186" s="25">
        <v>39285</v>
      </c>
      <c r="E186" s="25">
        <v>0</v>
      </c>
      <c r="F186" s="25">
        <v>42304</v>
      </c>
      <c r="G186" s="26">
        <v>0.16921600000000001</v>
      </c>
    </row>
    <row r="187" spans="1:7" x14ac:dyDescent="0.25">
      <c r="A187" s="21" t="s">
        <v>86</v>
      </c>
      <c r="B187" s="100">
        <v>0</v>
      </c>
      <c r="C187" s="25">
        <v>129</v>
      </c>
      <c r="D187" s="25">
        <v>965</v>
      </c>
      <c r="E187" s="25">
        <v>0</v>
      </c>
      <c r="F187" s="25">
        <v>1094</v>
      </c>
      <c r="G187" s="26">
        <v>0</v>
      </c>
    </row>
    <row r="188" spans="1:7" x14ac:dyDescent="0.25">
      <c r="A188" s="19" t="s">
        <v>257</v>
      </c>
      <c r="B188" s="100">
        <v>0</v>
      </c>
      <c r="C188" s="25">
        <v>40</v>
      </c>
      <c r="D188" s="25">
        <v>60</v>
      </c>
      <c r="E188" s="25">
        <v>0</v>
      </c>
      <c r="F188" s="25">
        <v>100</v>
      </c>
      <c r="G188" s="26">
        <v>1.8375597206909223E-2</v>
      </c>
    </row>
    <row r="189" spans="1:7" x14ac:dyDescent="0.25">
      <c r="A189" s="21" t="s">
        <v>258</v>
      </c>
      <c r="B189" s="100">
        <v>0</v>
      </c>
      <c r="C189" s="25">
        <v>27</v>
      </c>
      <c r="D189" s="25">
        <v>0</v>
      </c>
      <c r="E189" s="25">
        <v>0</v>
      </c>
      <c r="F189" s="25">
        <v>27</v>
      </c>
      <c r="G189" s="26">
        <v>5.4578532443905394E-3</v>
      </c>
    </row>
    <row r="190" spans="1:7" x14ac:dyDescent="0.25">
      <c r="A190" s="21" t="s">
        <v>259</v>
      </c>
      <c r="B190" s="100">
        <v>0</v>
      </c>
      <c r="C190" s="25">
        <v>0</v>
      </c>
      <c r="D190" s="25">
        <v>92</v>
      </c>
      <c r="E190" s="25">
        <v>0</v>
      </c>
      <c r="F190" s="25">
        <v>92</v>
      </c>
      <c r="G190" s="26">
        <v>6.9538926681783821E-3</v>
      </c>
    </row>
    <row r="191" spans="1:7" x14ac:dyDescent="0.25">
      <c r="A191" s="19" t="s">
        <v>260</v>
      </c>
      <c r="B191" s="100">
        <v>0</v>
      </c>
      <c r="C191" s="25">
        <v>0</v>
      </c>
      <c r="D191" s="25">
        <v>93</v>
      </c>
      <c r="E191" s="25">
        <v>0</v>
      </c>
      <c r="F191" s="25">
        <v>93</v>
      </c>
      <c r="G191" s="26">
        <v>5.4984036892515072E-3</v>
      </c>
    </row>
    <row r="192" spans="1:7" x14ac:dyDescent="0.25">
      <c r="A192" s="21" t="s">
        <v>261</v>
      </c>
      <c r="B192" s="100">
        <v>0</v>
      </c>
      <c r="C192" s="25">
        <v>10</v>
      </c>
      <c r="D192" s="25">
        <v>120</v>
      </c>
      <c r="E192" s="25">
        <v>0</v>
      </c>
      <c r="F192" s="25">
        <v>130</v>
      </c>
      <c r="G192" s="26">
        <v>4.5406915822563745E-3</v>
      </c>
    </row>
    <row r="193" spans="1:7" x14ac:dyDescent="0.25">
      <c r="A193" s="19" t="s">
        <v>262</v>
      </c>
      <c r="B193" s="100">
        <v>0</v>
      </c>
      <c r="C193" s="25">
        <v>52</v>
      </c>
      <c r="D193" s="25">
        <v>600</v>
      </c>
      <c r="E193" s="25">
        <v>0</v>
      </c>
      <c r="F193" s="25">
        <v>652</v>
      </c>
      <c r="G193" s="26">
        <v>4.0160147828765015E-2</v>
      </c>
    </row>
    <row r="194" spans="1:7" x14ac:dyDescent="0.25">
      <c r="A194" s="21" t="s">
        <v>97</v>
      </c>
      <c r="B194" s="100">
        <v>0</v>
      </c>
      <c r="C194" s="25">
        <v>2495</v>
      </c>
      <c r="D194" s="25">
        <v>18074</v>
      </c>
      <c r="E194" s="25">
        <v>1529</v>
      </c>
      <c r="F194" s="25">
        <v>22098</v>
      </c>
      <c r="G194" s="26">
        <v>0</v>
      </c>
    </row>
    <row r="195" spans="1:7" x14ac:dyDescent="0.25">
      <c r="A195" s="21" t="s">
        <v>263</v>
      </c>
      <c r="B195" s="100">
        <v>0</v>
      </c>
      <c r="C195" s="25">
        <v>2495</v>
      </c>
      <c r="D195" s="25">
        <v>18074</v>
      </c>
      <c r="E195" s="25">
        <v>1529</v>
      </c>
      <c r="F195" s="25">
        <v>22098</v>
      </c>
      <c r="G195" s="26">
        <v>4.0178181818181821E-2</v>
      </c>
    </row>
    <row r="196" spans="1:7" x14ac:dyDescent="0.25">
      <c r="A196" s="21" t="s">
        <v>332</v>
      </c>
      <c r="B196" s="100">
        <v>0</v>
      </c>
      <c r="C196" s="25">
        <v>2785</v>
      </c>
      <c r="D196" s="25">
        <v>22891</v>
      </c>
      <c r="E196" s="25">
        <v>1500</v>
      </c>
      <c r="F196" s="25">
        <v>27176</v>
      </c>
      <c r="G196" s="26">
        <v>0</v>
      </c>
    </row>
    <row r="197" spans="1:7" x14ac:dyDescent="0.25">
      <c r="A197" s="21" t="s">
        <v>329</v>
      </c>
      <c r="B197" s="100">
        <v>0</v>
      </c>
      <c r="C197" s="25">
        <v>1300</v>
      </c>
      <c r="D197" s="25">
        <v>16730</v>
      </c>
      <c r="E197" s="25">
        <v>500</v>
      </c>
      <c r="F197" s="25">
        <v>18530</v>
      </c>
      <c r="G197" s="26">
        <v>2.8507692307692303E-2</v>
      </c>
    </row>
    <row r="198" spans="1:7" x14ac:dyDescent="0.25">
      <c r="A198" s="21" t="s">
        <v>358</v>
      </c>
      <c r="B198" s="100">
        <v>0</v>
      </c>
      <c r="C198" s="25">
        <v>1485</v>
      </c>
      <c r="D198" s="25">
        <v>6161</v>
      </c>
      <c r="E198" s="25">
        <v>1000</v>
      </c>
      <c r="F198" s="25">
        <v>8646</v>
      </c>
      <c r="G198" s="26">
        <v>2.4702857142857144E-2</v>
      </c>
    </row>
    <row r="199" spans="1:7" x14ac:dyDescent="0.25">
      <c r="A199" s="21" t="s">
        <v>264</v>
      </c>
      <c r="B199" s="100">
        <v>0</v>
      </c>
      <c r="C199" s="25">
        <v>665</v>
      </c>
      <c r="D199" s="25">
        <v>3704</v>
      </c>
      <c r="E199" s="25">
        <v>296</v>
      </c>
      <c r="F199" s="25">
        <v>4665</v>
      </c>
      <c r="G199" s="26">
        <v>0</v>
      </c>
    </row>
    <row r="200" spans="1:7" x14ac:dyDescent="0.25">
      <c r="A200" s="21" t="s">
        <v>94</v>
      </c>
      <c r="B200" s="100">
        <v>0</v>
      </c>
      <c r="C200" s="25">
        <v>665</v>
      </c>
      <c r="D200" s="25">
        <v>3704</v>
      </c>
      <c r="E200" s="25">
        <v>296</v>
      </c>
      <c r="F200" s="25">
        <v>4665</v>
      </c>
      <c r="G200" s="26">
        <v>0</v>
      </c>
    </row>
    <row r="201" spans="1:7" x14ac:dyDescent="0.25">
      <c r="A201" s="21" t="s">
        <v>265</v>
      </c>
      <c r="B201" s="100">
        <v>0</v>
      </c>
      <c r="C201" s="25">
        <v>5</v>
      </c>
      <c r="D201" s="25">
        <v>35</v>
      </c>
      <c r="E201" s="25">
        <v>0</v>
      </c>
      <c r="F201" s="25">
        <v>40</v>
      </c>
      <c r="G201" s="26">
        <v>3.3333333333333335E-3</v>
      </c>
    </row>
    <row r="202" spans="1:7" x14ac:dyDescent="0.25">
      <c r="A202" s="19" t="s">
        <v>266</v>
      </c>
      <c r="B202" s="100">
        <v>0</v>
      </c>
      <c r="C202" s="25">
        <v>300</v>
      </c>
      <c r="D202" s="25">
        <v>1400</v>
      </c>
      <c r="E202" s="25">
        <v>120</v>
      </c>
      <c r="F202" s="25">
        <v>1820</v>
      </c>
      <c r="G202" s="26">
        <v>3.5000000000000003E-2</v>
      </c>
    </row>
    <row r="203" spans="1:7" x14ac:dyDescent="0.25">
      <c r="A203" s="21" t="s">
        <v>267</v>
      </c>
      <c r="B203" s="100">
        <v>0</v>
      </c>
      <c r="C203" s="25">
        <v>234</v>
      </c>
      <c r="D203" s="25">
        <v>1408</v>
      </c>
      <c r="E203" s="25">
        <v>158</v>
      </c>
      <c r="F203" s="25">
        <v>1800</v>
      </c>
      <c r="G203" s="26">
        <v>7.4999999999999997E-2</v>
      </c>
    </row>
    <row r="204" spans="1:7" x14ac:dyDescent="0.25">
      <c r="A204" s="18" t="s">
        <v>323</v>
      </c>
      <c r="B204" s="100">
        <v>0</v>
      </c>
      <c r="C204" s="24">
        <v>82</v>
      </c>
      <c r="D204" s="24">
        <v>610</v>
      </c>
      <c r="E204" s="24">
        <v>0</v>
      </c>
      <c r="F204" s="24">
        <v>692</v>
      </c>
      <c r="G204" s="26">
        <v>2.4714285714285709E-2</v>
      </c>
    </row>
    <row r="205" spans="1:7" x14ac:dyDescent="0.25">
      <c r="A205" s="19" t="s">
        <v>346</v>
      </c>
      <c r="B205" s="100">
        <v>0</v>
      </c>
      <c r="C205" s="25">
        <v>44</v>
      </c>
      <c r="D205" s="25">
        <v>251</v>
      </c>
      <c r="E205" s="25">
        <v>18</v>
      </c>
      <c r="F205" s="25">
        <v>313</v>
      </c>
      <c r="G205" s="26">
        <v>1.1592592592592592E-2</v>
      </c>
    </row>
    <row r="206" spans="1:7" x14ac:dyDescent="0.25">
      <c r="A206" s="21"/>
      <c r="B206" s="100">
        <v>0</v>
      </c>
      <c r="C206" s="25">
        <v>345</v>
      </c>
      <c r="D206" s="25">
        <v>250</v>
      </c>
      <c r="E206" s="25">
        <v>0</v>
      </c>
      <c r="F206" s="25">
        <v>595</v>
      </c>
      <c r="G206" s="26">
        <v>0</v>
      </c>
    </row>
    <row r="207" spans="1:7" x14ac:dyDescent="0.25">
      <c r="A207" s="21" t="s">
        <v>393</v>
      </c>
      <c r="B207" s="100">
        <v>0</v>
      </c>
      <c r="C207" s="25">
        <v>345</v>
      </c>
      <c r="D207" s="25">
        <v>250</v>
      </c>
      <c r="E207" s="25">
        <v>0</v>
      </c>
      <c r="F207" s="25">
        <v>595</v>
      </c>
      <c r="G207" s="26">
        <v>0</v>
      </c>
    </row>
    <row r="208" spans="1:7" x14ac:dyDescent="0.25">
      <c r="A208" s="21" t="s">
        <v>400</v>
      </c>
      <c r="B208" s="100">
        <v>0</v>
      </c>
      <c r="C208" s="25">
        <v>345</v>
      </c>
      <c r="D208" s="25">
        <v>250</v>
      </c>
      <c r="E208" s="25">
        <v>0</v>
      </c>
      <c r="F208" s="25">
        <v>595</v>
      </c>
      <c r="G208" s="26">
        <v>1.75E-3</v>
      </c>
    </row>
    <row r="209" spans="1:7" x14ac:dyDescent="0.25">
      <c r="A209" s="21" t="s">
        <v>268</v>
      </c>
      <c r="B209" s="100">
        <v>0</v>
      </c>
      <c r="C209" s="25">
        <v>500</v>
      </c>
      <c r="D209" s="25">
        <v>3360</v>
      </c>
      <c r="E209" s="25">
        <v>295</v>
      </c>
      <c r="F209" s="25">
        <v>4155</v>
      </c>
      <c r="G209" s="26">
        <v>0</v>
      </c>
    </row>
    <row r="210" spans="1:7" x14ac:dyDescent="0.25">
      <c r="A210" s="21"/>
      <c r="B210" s="100">
        <v>0</v>
      </c>
      <c r="C210" s="25">
        <v>500</v>
      </c>
      <c r="D210" s="25">
        <v>3360</v>
      </c>
      <c r="E210" s="25">
        <v>295</v>
      </c>
      <c r="F210" s="25">
        <v>4155</v>
      </c>
      <c r="G210" s="26">
        <v>0</v>
      </c>
    </row>
    <row r="211" spans="1:7" x14ac:dyDescent="0.25">
      <c r="A211" s="16" t="s">
        <v>83</v>
      </c>
      <c r="B211" s="100">
        <v>0</v>
      </c>
      <c r="C211" s="24">
        <v>140</v>
      </c>
      <c r="D211" s="24">
        <v>160</v>
      </c>
      <c r="E211" s="24">
        <v>0</v>
      </c>
      <c r="F211" s="24">
        <v>300</v>
      </c>
      <c r="G211" s="26">
        <v>0</v>
      </c>
    </row>
    <row r="212" spans="1:7" x14ac:dyDescent="0.25">
      <c r="A212" s="18" t="s">
        <v>269</v>
      </c>
      <c r="B212" s="100">
        <v>0</v>
      </c>
      <c r="C212" s="24">
        <v>140</v>
      </c>
      <c r="D212" s="24">
        <v>160</v>
      </c>
      <c r="E212" s="24">
        <v>0</v>
      </c>
      <c r="F212" s="24">
        <v>300</v>
      </c>
      <c r="G212" s="26">
        <v>3.8759689922480598E-3</v>
      </c>
    </row>
    <row r="213" spans="1:7" x14ac:dyDescent="0.25">
      <c r="A213" s="19" t="s">
        <v>90</v>
      </c>
      <c r="B213" s="100">
        <v>0</v>
      </c>
      <c r="C213" s="25">
        <v>360</v>
      </c>
      <c r="D213" s="25">
        <v>3200</v>
      </c>
      <c r="E213" s="25">
        <v>295</v>
      </c>
      <c r="F213" s="25">
        <v>3855</v>
      </c>
      <c r="G213" s="26">
        <v>0</v>
      </c>
    </row>
    <row r="214" spans="1:7" x14ac:dyDescent="0.25">
      <c r="A214" s="21" t="s">
        <v>270</v>
      </c>
      <c r="B214" s="100">
        <v>0</v>
      </c>
      <c r="C214" s="25">
        <v>100</v>
      </c>
      <c r="D214" s="25">
        <v>3110</v>
      </c>
      <c r="E214" s="25">
        <v>220</v>
      </c>
      <c r="F214" s="25">
        <v>3430</v>
      </c>
      <c r="G214" s="26">
        <v>9.0263157894736837E-2</v>
      </c>
    </row>
    <row r="215" spans="1:7" x14ac:dyDescent="0.25">
      <c r="A215" s="19" t="s">
        <v>271</v>
      </c>
      <c r="B215" s="100">
        <v>0</v>
      </c>
      <c r="C215" s="25">
        <v>60</v>
      </c>
      <c r="D215" s="25">
        <v>90</v>
      </c>
      <c r="E215" s="25">
        <v>0</v>
      </c>
      <c r="F215" s="25">
        <v>150</v>
      </c>
      <c r="G215" s="26">
        <v>1.3175230566534914E-2</v>
      </c>
    </row>
    <row r="216" spans="1:7" x14ac:dyDescent="0.25">
      <c r="A216" s="21" t="s">
        <v>272</v>
      </c>
      <c r="B216" s="100">
        <v>0</v>
      </c>
      <c r="C216" s="25">
        <v>90</v>
      </c>
      <c r="D216" s="25">
        <v>0</v>
      </c>
      <c r="E216" s="25">
        <v>0</v>
      </c>
      <c r="F216" s="25">
        <v>90</v>
      </c>
      <c r="G216" s="26">
        <v>8.9999999999999993E-3</v>
      </c>
    </row>
    <row r="217" spans="1:7" x14ac:dyDescent="0.25">
      <c r="A217" s="21" t="s">
        <v>273</v>
      </c>
      <c r="B217" s="100">
        <v>0</v>
      </c>
      <c r="C217" s="25">
        <v>110</v>
      </c>
      <c r="D217" s="25">
        <v>0</v>
      </c>
      <c r="E217" s="25">
        <v>75</v>
      </c>
      <c r="F217" s="25">
        <v>185</v>
      </c>
      <c r="G217" s="26">
        <v>9.2499998810714294E-3</v>
      </c>
    </row>
  </sheetData>
  <sheetProtection sheet="1" objects="1" scenarios="1"/>
  <mergeCells count="3">
    <mergeCell ref="A5:G5"/>
    <mergeCell ref="A7:G7"/>
    <mergeCell ref="A6:G6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5:I17"/>
  <sheetViews>
    <sheetView showGridLines="0" zoomScale="90" zoomScaleNormal="90" workbookViewId="0">
      <selection activeCell="C3" sqref="C3"/>
    </sheetView>
  </sheetViews>
  <sheetFormatPr baseColWidth="10" defaultRowHeight="15" x14ac:dyDescent="0.25"/>
  <cols>
    <col min="1" max="1" width="78.28515625" style="3" customWidth="1"/>
    <col min="2" max="2" width="12.140625" style="3" customWidth="1"/>
    <col min="3" max="3" width="11.140625" style="3" customWidth="1"/>
    <col min="4" max="4" width="13" style="3" customWidth="1"/>
    <col min="5" max="5" width="11.140625" style="3" customWidth="1"/>
    <col min="6" max="6" width="13.42578125" style="3" customWidth="1"/>
    <col min="7" max="7" width="11.140625" style="3" customWidth="1"/>
    <col min="8" max="8" width="13.140625" style="3" customWidth="1"/>
    <col min="9" max="9" width="11.140625" style="3" customWidth="1"/>
    <col min="10" max="16384" width="11.42578125" style="3"/>
  </cols>
  <sheetData>
    <row r="5" spans="1:9" ht="15.75" x14ac:dyDescent="0.25">
      <c r="A5" s="32" t="s">
        <v>11</v>
      </c>
      <c r="B5" s="33"/>
      <c r="C5" s="33"/>
      <c r="D5" s="33"/>
      <c r="E5" s="33"/>
      <c r="F5" s="33"/>
      <c r="G5" s="33"/>
      <c r="H5" s="33"/>
      <c r="I5" s="34"/>
    </row>
    <row r="6" spans="1:9" ht="15.75" x14ac:dyDescent="0.25">
      <c r="A6" s="35" t="str">
        <f>'1'!A6:K6</f>
        <v>AFP Habitat S.A.</v>
      </c>
      <c r="B6" s="36"/>
      <c r="C6" s="36"/>
      <c r="D6" s="36"/>
      <c r="E6" s="36"/>
      <c r="F6" s="36"/>
      <c r="G6" s="36"/>
      <c r="H6" s="36"/>
      <c r="I6" s="37"/>
    </row>
    <row r="7" spans="1:9" ht="15.75" x14ac:dyDescent="0.25">
      <c r="A7" s="35" t="s">
        <v>21</v>
      </c>
      <c r="B7" s="36"/>
      <c r="C7" s="36"/>
      <c r="D7" s="36"/>
      <c r="E7" s="36"/>
      <c r="F7" s="36"/>
      <c r="G7" s="36"/>
      <c r="H7" s="36"/>
      <c r="I7" s="37"/>
    </row>
    <row r="8" spans="1:9" ht="15.75" x14ac:dyDescent="0.25">
      <c r="A8" s="38" t="str">
        <f>'1'!A8:I8</f>
        <v>Al 31-01-2018</v>
      </c>
      <c r="B8" s="39"/>
      <c r="C8" s="39"/>
      <c r="D8" s="39"/>
      <c r="E8" s="39"/>
      <c r="F8" s="39"/>
      <c r="G8" s="39"/>
      <c r="H8" s="39"/>
      <c r="I8" s="40"/>
    </row>
    <row r="9" spans="1:9" ht="15.75" x14ac:dyDescent="0.25">
      <c r="A9" s="81"/>
      <c r="B9" s="81"/>
      <c r="C9" s="81"/>
      <c r="D9" s="81"/>
      <c r="E9" s="81"/>
      <c r="F9" s="81"/>
      <c r="G9" s="81"/>
      <c r="H9" s="84"/>
      <c r="I9" s="84"/>
    </row>
    <row r="10" spans="1:9" ht="14.45" customHeight="1" x14ac:dyDescent="0.25">
      <c r="A10" s="102" t="s">
        <v>33</v>
      </c>
      <c r="B10" s="103" t="s">
        <v>30</v>
      </c>
      <c r="C10" s="104"/>
      <c r="D10" s="103" t="s">
        <v>31</v>
      </c>
      <c r="E10" s="104"/>
      <c r="F10" s="103" t="s">
        <v>32</v>
      </c>
      <c r="G10" s="104"/>
      <c r="H10" s="103" t="s">
        <v>5</v>
      </c>
      <c r="I10" s="104"/>
    </row>
    <row r="11" spans="1:9" ht="15.75" x14ac:dyDescent="0.25">
      <c r="A11" s="105"/>
      <c r="B11" s="106" t="s">
        <v>12</v>
      </c>
      <c r="C11" s="106" t="s">
        <v>13</v>
      </c>
      <c r="D11" s="106" t="s">
        <v>12</v>
      </c>
      <c r="E11" s="106" t="s">
        <v>13</v>
      </c>
      <c r="F11" s="106" t="s">
        <v>12</v>
      </c>
      <c r="G11" s="106" t="s">
        <v>13</v>
      </c>
      <c r="H11" s="106" t="s">
        <v>12</v>
      </c>
      <c r="I11" s="106" t="s">
        <v>13</v>
      </c>
    </row>
    <row r="12" spans="1:9" x14ac:dyDescent="0.25">
      <c r="A12" s="16" t="s">
        <v>412</v>
      </c>
      <c r="B12" s="28">
        <v>0</v>
      </c>
      <c r="C12" s="107">
        <v>0</v>
      </c>
      <c r="D12" s="108">
        <v>6954.3231618</v>
      </c>
      <c r="E12" s="17">
        <v>1.476050869184703E-3</v>
      </c>
      <c r="F12" s="108">
        <v>3389.6796948000001</v>
      </c>
      <c r="G12" s="17">
        <v>3.9645240425126094E-3</v>
      </c>
      <c r="H12" s="108">
        <v>10344.0028566</v>
      </c>
      <c r="I12" s="17">
        <v>1.7561977336409418E-3</v>
      </c>
    </row>
    <row r="13" spans="1:9" x14ac:dyDescent="0.25">
      <c r="A13" s="18" t="s">
        <v>419</v>
      </c>
      <c r="B13" s="28">
        <v>0</v>
      </c>
      <c r="C13" s="107">
        <v>0</v>
      </c>
      <c r="D13" s="108">
        <v>6954.3231618</v>
      </c>
      <c r="E13" s="17">
        <v>1.476050869184703E-3</v>
      </c>
      <c r="F13" s="108">
        <v>3389.6796948000001</v>
      </c>
      <c r="G13" s="17">
        <v>3.9645240425126094E-3</v>
      </c>
      <c r="H13" s="108">
        <v>10344.0028566</v>
      </c>
      <c r="I13" s="17">
        <v>1.7561977336409418E-3</v>
      </c>
    </row>
    <row r="14" spans="1:9" x14ac:dyDescent="0.25">
      <c r="A14" s="19" t="s">
        <v>420</v>
      </c>
      <c r="B14" s="28">
        <v>0</v>
      </c>
      <c r="C14" s="107">
        <v>0</v>
      </c>
      <c r="D14" s="109">
        <v>6954.3231618</v>
      </c>
      <c r="E14" s="20">
        <v>1.476050869184703E-3</v>
      </c>
      <c r="F14" s="108">
        <v>3389.6796948000001</v>
      </c>
      <c r="G14" s="20">
        <v>3.9645240425126094E-3</v>
      </c>
      <c r="H14" s="108">
        <v>10344.0028566</v>
      </c>
      <c r="I14" s="17">
        <v>1.7561977336409418E-3</v>
      </c>
    </row>
    <row r="15" spans="1:9" ht="15.75" x14ac:dyDescent="0.25">
      <c r="A15" s="47" t="s">
        <v>17</v>
      </c>
      <c r="B15" s="48">
        <v>0</v>
      </c>
      <c r="C15" s="49">
        <v>0</v>
      </c>
      <c r="D15" s="48">
        <v>6954.3231618</v>
      </c>
      <c r="E15" s="49">
        <v>1.476050869184703E-3</v>
      </c>
      <c r="F15" s="48">
        <v>3389.6796948000001</v>
      </c>
      <c r="G15" s="110">
        <v>3.9645240425126094E-3</v>
      </c>
      <c r="H15" s="48">
        <v>10344.0028566</v>
      </c>
      <c r="I15" s="110">
        <v>1.7561977336409418E-3</v>
      </c>
    </row>
    <row r="17" spans="2:9" ht="15.75" x14ac:dyDescent="0.25">
      <c r="B17" s="48">
        <v>303814.58225259784</v>
      </c>
      <c r="C17" s="49">
        <v>1</v>
      </c>
      <c r="D17" s="48">
        <v>4711438.6820836477</v>
      </c>
      <c r="E17" s="49">
        <v>1</v>
      </c>
      <c r="F17" s="48">
        <v>855002.93564917101</v>
      </c>
      <c r="G17" s="110">
        <v>1</v>
      </c>
      <c r="H17" s="48">
        <v>5889998.9781645238</v>
      </c>
      <c r="I17" s="110">
        <v>1</v>
      </c>
    </row>
  </sheetData>
  <sheetProtection sheet="1" objects="1" scenarios="1"/>
  <mergeCells count="9">
    <mergeCell ref="H10:I10"/>
    <mergeCell ref="D10:E10"/>
    <mergeCell ref="F10:G10"/>
    <mergeCell ref="B10:C10"/>
    <mergeCell ref="A5:I5"/>
    <mergeCell ref="A6:I6"/>
    <mergeCell ref="A7:I7"/>
    <mergeCell ref="A8:I8"/>
    <mergeCell ref="A10:A11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5:F13"/>
  <sheetViews>
    <sheetView showGridLines="0" zoomScale="90" zoomScaleNormal="90" workbookViewId="0">
      <selection activeCell="A21" sqref="A21"/>
    </sheetView>
  </sheetViews>
  <sheetFormatPr baseColWidth="10" defaultRowHeight="15" x14ac:dyDescent="0.25"/>
  <cols>
    <col min="1" max="1" width="77.7109375" style="3" customWidth="1"/>
    <col min="2" max="5" width="16.28515625" style="3" customWidth="1"/>
    <col min="6" max="6" width="23" style="3" customWidth="1"/>
    <col min="7" max="16384" width="11.42578125" style="3"/>
  </cols>
  <sheetData>
    <row r="5" spans="1:6" ht="15.75" x14ac:dyDescent="0.25">
      <c r="A5" s="32" t="s">
        <v>26</v>
      </c>
      <c r="B5" s="33"/>
      <c r="C5" s="33"/>
      <c r="D5" s="33"/>
      <c r="E5" s="33"/>
      <c r="F5" s="34"/>
    </row>
    <row r="6" spans="1:6" ht="15.75" x14ac:dyDescent="0.25">
      <c r="A6" s="35" t="str">
        <f>'1'!A6:K6</f>
        <v>AFP Habitat S.A.</v>
      </c>
      <c r="B6" s="36"/>
      <c r="C6" s="36"/>
      <c r="D6" s="36"/>
      <c r="E6" s="36"/>
      <c r="F6" s="37"/>
    </row>
    <row r="7" spans="1:6" ht="15.75" x14ac:dyDescent="0.25">
      <c r="A7" s="38" t="str">
        <f>'1'!A8:I8</f>
        <v>Al 31-01-2018</v>
      </c>
      <c r="B7" s="39"/>
      <c r="C7" s="39"/>
      <c r="D7" s="39"/>
      <c r="E7" s="39"/>
      <c r="F7" s="40"/>
    </row>
    <row r="8" spans="1:6" ht="15.75" x14ac:dyDescent="0.25">
      <c r="A8" s="81"/>
      <c r="B8" s="81"/>
      <c r="C8" s="81"/>
      <c r="D8" s="81"/>
      <c r="E8" s="81"/>
      <c r="F8" s="81"/>
    </row>
    <row r="9" spans="1:6" s="12" customFormat="1" ht="15.75" x14ac:dyDescent="0.25">
      <c r="A9" s="133" t="s">
        <v>33</v>
      </c>
      <c r="B9" s="133" t="s">
        <v>432</v>
      </c>
      <c r="C9" s="133" t="s">
        <v>433</v>
      </c>
      <c r="D9" s="133" t="s">
        <v>434</v>
      </c>
      <c r="E9" s="133" t="s">
        <v>17</v>
      </c>
      <c r="F9" s="133" t="s">
        <v>24</v>
      </c>
    </row>
    <row r="10" spans="1:6" x14ac:dyDescent="0.25">
      <c r="A10" s="16" t="s">
        <v>412</v>
      </c>
      <c r="B10" s="134">
        <v>0</v>
      </c>
      <c r="C10" s="135">
        <v>50002</v>
      </c>
      <c r="D10" s="135">
        <v>24372</v>
      </c>
      <c r="E10" s="135">
        <v>74374</v>
      </c>
      <c r="F10" s="26">
        <v>0</v>
      </c>
    </row>
    <row r="11" spans="1:6" x14ac:dyDescent="0.25">
      <c r="A11" s="18" t="s">
        <v>419</v>
      </c>
      <c r="B11" s="134">
        <v>0</v>
      </c>
      <c r="C11" s="135">
        <v>50002</v>
      </c>
      <c r="D11" s="135">
        <v>24372</v>
      </c>
      <c r="E11" s="135">
        <v>74374</v>
      </c>
      <c r="F11" s="26">
        <v>0</v>
      </c>
    </row>
    <row r="12" spans="1:6" x14ac:dyDescent="0.25">
      <c r="A12" s="19" t="s">
        <v>420</v>
      </c>
      <c r="B12" s="134">
        <v>0</v>
      </c>
      <c r="C12" s="136">
        <v>50002</v>
      </c>
      <c r="D12" s="136">
        <v>24372</v>
      </c>
      <c r="E12" s="136">
        <v>74374</v>
      </c>
      <c r="F12" s="31">
        <v>1.6528857210064755E-2</v>
      </c>
    </row>
    <row r="13" spans="1:6" x14ac:dyDescent="0.25">
      <c r="A13" s="19" t="s">
        <v>17</v>
      </c>
      <c r="B13" s="134">
        <v>0</v>
      </c>
      <c r="C13" s="136">
        <v>50002</v>
      </c>
      <c r="D13" s="136">
        <v>24372</v>
      </c>
      <c r="E13" s="136">
        <v>74374</v>
      </c>
      <c r="F13" s="31">
        <v>0</v>
      </c>
    </row>
  </sheetData>
  <sheetProtection sheet="1" objects="1" scenarios="1"/>
  <mergeCells count="3">
    <mergeCell ref="A5:F5"/>
    <mergeCell ref="A7:F7"/>
    <mergeCell ref="A6:F6"/>
  </mergeCells>
  <conditionalFormatting sqref="F12">
    <cfRule type="cellIs" dxfId="1" priority="2" operator="equal">
      <formula>0</formula>
    </cfRule>
  </conditionalFormatting>
  <conditionalFormatting sqref="F13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Bolsa1</dc:creator>
  <cp:lastModifiedBy>Daniel Alberto Chaparro Panduro</cp:lastModifiedBy>
  <dcterms:created xsi:type="dcterms:W3CDTF">2014-05-28T20:39:26Z</dcterms:created>
  <dcterms:modified xsi:type="dcterms:W3CDTF">2018-07-06T23:38:32Z</dcterms:modified>
</cp:coreProperties>
</file>